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2EED14EB-AC6B-43CE-9B32-7B93C16D4FDA}" xr6:coauthVersionLast="47" xr6:coauthVersionMax="47" xr10:uidLastSave="{00000000-0000-0000-0000-000000000000}"/>
  <bookViews>
    <workbookView xWindow="-15" yWindow="-15" windowWidth="57630" windowHeight="18840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E6" i="3"/>
  <c r="C8" i="10"/>
  <c r="B8" i="10"/>
  <c r="H6" i="3"/>
  <c r="G6" i="3"/>
  <c r="D6" i="3"/>
  <c r="B6" i="3"/>
  <c r="B5" i="3" s="1"/>
  <c r="C1" i="10"/>
  <c r="B1" i="3"/>
  <c r="H5" i="3" l="1"/>
  <c r="D5" i="3"/>
  <c r="G5" i="3"/>
  <c r="E5" i="3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<sst xmlns="http://schemas.openxmlformats.org/spreadsheetml/2006/main" count="191" uniqueCount="149">
  <si>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</si>
  <si>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</si>
  <si>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</si>
  <si>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</si>
  <si>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</si>
  <si>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</si>
  <si>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</si>
  <si>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</si>
  <si>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</si>
  <si>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</si>
  <si>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</si>
  <si>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</si>
  <si>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</si>
  <si>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</si>
  <si>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</si>
  <si>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</si>
  <si>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</si>
  <si>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</si>
  <si>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</si>
  <si>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</si>
  <si>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</si>
  <si>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</si>
  <si>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</si>
  <si>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</si>
  <si>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</si>
  <si>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</si>
  <si>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</si>
  <si>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</si>
  <si>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</si>
  <si>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</si>
  <si>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</si>
  <si>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</si>
  <si>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</si>
  <si>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</si>
  <si>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</si>
  <si>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</si>
  <si>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</si>
  <si>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</si>
  <si>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</si>
  <si>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</si>
  <si>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</si>
  <si>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</si>
  <si>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</si>
  <si>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</si>
  <si>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</si>
  <si>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</si>
  <si>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</si>
  <si>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</si>
  <si>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</si>
  <si>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</si>
  <si>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</si>
  <si>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</si>
  <si>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</si>
  <si>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</si>
  <si>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</si>
  <si>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</si>
  <si>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</si>
  <si>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</si>
  <si>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</si>
  <si>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</si>
  <si>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</si>
  <si>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</si>
  <si>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</si>
  <si>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</si>
  <si>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</si>
  <si>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</si>
  <si>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</si>
  <si>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</si>
  <si>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</si>
  <si>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</si>
  <si>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</si>
  <si>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</si>
  <si>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</si>
  <si>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</si>
  <si>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</si>
  <si>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</si>
  <si>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</si>
  <si>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</si>
  <si>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</si>
  <si>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</si>
  <si>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</si>
  <si>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</si>
  <si>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</si>
  <si>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</si>
  <si>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</si>
  <si>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</si>
  <si>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</si>
  <si>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</si>
  <si>
    <t>CHANGT PEC OLD</t>
  </si>
  <si>
    <t>RAISON CHIR APRES</t>
  </si>
  <si>
    <t>POP1 CHANGT PEC</t>
  </si>
  <si>
    <t>CHANGT PEC RC</t>
  </si>
  <si>
    <t>POP2 CHANGT PEC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</si>
  <si>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</si>
  <si>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</si>
  <si>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</si>
  <si>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</si>
  <si>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</si>
  <si>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</si>
  <si>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</si>
  <si>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</si>
  <si>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</si>
  <si>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</si>
  <si>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</si>
  <si>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</si>
  <si>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</si>
  <si>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</si>
  <si>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</si>
  <si>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</si>
  <si>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</si>
  <si>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RB - Coelioscopie (Q6)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</si>
  <si>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</si>
  <si>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</si>
  <si>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</si>
  <si>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</si>
  <si>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</si>
  <si>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</si>
  <si>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</si>
  <si>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</si>
  <si>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En raison du refus de la patiente de réaliser une coelioscopie (Q10.1)</t>
  </si>
  <si>
    <t>CA - Demande expresse de la patiente de réaliser une coelioscopie (Q10.2)</t>
  </si>
  <si>
    <t>Stratégie Avant</t>
  </si>
  <si>
    <t>RCP Avant</t>
  </si>
  <si>
    <t>Consultation d'Annonce</t>
  </si>
  <si>
    <t>Surgery_After_Is_Curative</t>
  </si>
  <si>
    <t>Surgery_After_Is_For_Endometriosis</t>
  </si>
  <si>
    <t>Surgery_After_Is_For_Other_Reason</t>
  </si>
  <si>
    <t>Surgery_After_Is_Endo_Curative</t>
  </si>
  <si>
    <t>Surgery_After_Is_Excluded</t>
  </si>
  <si>
    <t>Surgery_After_Abstension_Or_Exclusion</t>
  </si>
  <si>
    <t>EXPLOR_BEFORE</t>
  </si>
  <si>
    <t>ART_BEFORE</t>
  </si>
  <si>
    <t>PAIN_CENTER_BEFORE</t>
  </si>
  <si>
    <t>RADIO_IN_1_YEAR_BEFORE</t>
  </si>
  <si>
    <t>RADIO_IN_2-3_YEARS_BEFORE</t>
  </si>
  <si>
    <t>ANALGESIC_CHANGED</t>
  </si>
  <si>
    <t>HORMONAL_CHANGED</t>
  </si>
  <si>
    <t>CONTRACEPTIVE_CHANGED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</si>
  <si>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</si>
  <si>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</si>
  <si>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</si>
  <si>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</si>
  <si>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</si>
  <si>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</si>
  <si>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PRESCRIPTION_CHANGED</t>
  </si>
  <si>
    <t>Calcul Intermédiaire</t>
  </si>
  <si>
    <t>CHIR APRES RESULTAT</t>
  </si>
  <si>
    <t>CHIR APRES ANNONCE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</si>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</sst>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4" tint="0.399975585192419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8" fillId="13" borderId="11" xfId="0" applyFont="1" applyFill="1" applyBorder="1"/>
    <xf numFmtId="1" fontId="8" fillId="13" borderId="11" xfId="0" applyNumberFormat="1" applyFont="1" applyFill="1" applyBorder="1" applyAlignment="1">
      <alignment horizontal="left"/>
    </xf>
    <xf numFmtId="0" fontId="8" fillId="13" borderId="11" xfId="0" applyFont="1" applyFill="1" applyBorder="1" applyAlignment="1">
      <alignment horizontal="left"/>
    </xf>
    <xf numFmtId="0" fontId="8" fillId="13" borderId="11" xfId="0" applyFont="1" applyFill="1" applyBorder="1" applyAlignment="1">
      <alignment horizontal="center"/>
    </xf>
    <xf numFmtId="49" fontId="8" fillId="13" borderId="11" xfId="0" applyNumberFormat="1" applyFont="1" applyFill="1" applyBorder="1" applyAlignment="1">
      <alignment horizontal="left"/>
    </xf>
    <xf numFmtId="0" fontId="0" fillId="15" borderId="0" xfId="0" applyFill="1"/>
    <xf numFmtId="0" fontId="8" fillId="13" borderId="12" xfId="0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0" fillId="14" borderId="11" xfId="0" applyFill="1" applyBorder="1"/>
    <xf numFmtId="1" fontId="0" fillId="14" borderId="11" xfId="0" applyNumberForma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49" fontId="0" fillId="14" borderId="11" xfId="0" applyNumberFormat="1" applyFill="1" applyBorder="1" applyAlignment="1">
      <alignment horizontal="center"/>
    </xf>
    <xf numFmtId="9" fontId="0" fillId="14" borderId="1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16" borderId="13" xfId="0" applyFill="1" applyBorder="1" applyAlignment="1">
      <alignment horizontal="center" vertical="center" wrapText="1"/>
    </xf>
    <xf numFmtId="0" fontId="0" fillId="16" borderId="14" xfId="0" applyFill="1" applyBorder="1" applyAlignment="1">
      <alignment horizontal="center" vertical="center" wrapText="1"/>
    </xf>
    <xf numFmtId="0" fontId="0" fillId="16" borderId="15" xfId="0" applyFill="1" applyBorder="1" applyAlignment="1">
      <alignment horizontal="center" vertical="center" wrapText="1"/>
    </xf>
    <xf numFmtId="0" fontId="0" fillId="17" borderId="13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8" borderId="13" xfId="0" applyFill="1" applyBorder="1" applyAlignment="1">
      <alignment horizontal="center" vertical="center" wrapText="1"/>
    </xf>
    <xf numFmtId="0" fontId="0" fillId="18" borderId="14" xfId="0" applyFill="1" applyBorder="1" applyAlignment="1">
      <alignment horizontal="center" vertical="center" wrapText="1"/>
    </xf>
    <xf numFmtId="0" fontId="0" fillId="18" borderId="15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119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border outline="0">
        <left style="thin">
          <color theme="7"/>
        </left>
        <right style="thin">
          <color theme="7"/>
        </right>
        <bottom style="thin">
          <color theme="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86B760-8B76-41C3-BC70-5B1AA083F437}" name="endobest_inclusions" displayName="endobest_inclusions" ref="A5:DB6" totalsRowShown="0" headerRowDxfId="118" dataDxfId="117" tableBorderDxfId="116">
  <autoFilter ref="A5:DB6" xr:uid="{8C86B760-8B76-41C3-BC70-5B1AA083F437}"/>
  <tableColumns count="106">
    <tableColumn id="1" xr3:uid="{9CBE5AB9-F816-4728-A4F2-D5553254F6CC}" name="CENTRE" dataDxfId="115"/>
    <tableColumn id="2" xr3:uid="{3214FA6C-33FF-4BBB-A086-9A10AFAC84FB}" name="PSEUDO" dataDxfId="114"/>
    <tableColumn id="3" xr3:uid="{62910091-F392-4795-9974-A4DA9B39CC9B}" name="N° DU TUBE" dataDxfId="113"/>
    <tableColumn id="4" xr3:uid="{0FA2D09E-B5E2-4505-AA6C-F4E9B6753FFD}" name="COMPLEXE" dataDxfId="112"/>
    <tableColumn id="5" xr3:uid="{36D0A916-20E6-45F1-9566-28BD2D8F2393}" name="RCP déclenchée" dataDxfId="111"/>
    <tableColumn id="6" xr3:uid="{9830503E-0484-45ED-82CA-3DA2654510F4}" name="CHIR AVANT" dataDxfId="110"/>
    <tableColumn id="7" xr3:uid="{9B392B79-C071-4DB9-9D45-AC6339D05090}" name="CHIR APRES" dataDxfId="109">
      <calculatedColumnFormula>IF(endobest_inclusions[[#This Row],[CHIR APRES ANNONCE]]&lt;&gt;"Inconnu",endobest_inclusions[[#This Row],[CHIR APRES ANNONCE]],endobest_inclusions[[#This Row],[CHIR APRES RESULTAT]])</calculatedColumnFormula>
    </tableColumn>
    <tableColumn id="107" xr3:uid="{AE441122-1305-44FE-B9CE-6AD3833AA707}" name="CHIR APRES RESULTAT" dataDxfId="10"/>
    <tableColumn id="49" xr3:uid="{44738D1D-0142-48A4-8B36-BD8462A7BFE8}" name="CHIR APRES ANNONCE" dataDxfId="11"/>
    <tableColumn id="8" xr3:uid="{CD8D2F82-1688-4381-83AF-8A01B565C2B0}" name="TYPE CHIR APRES" dataDxfId="108"/>
    <tableColumn id="9" xr3:uid="{FE9E3A75-CFB6-4396-8575-FBF7BE274FD5}" name="RAISON CHIR APRES" dataDxfId="107"/>
    <tableColumn id="10" xr3:uid="{62FC645E-6C59-4213-9F55-DED856DA2DA1}" name="CHANGT PRISE EN CHARGE" dataDxfId="106"/>
    <tableColumn id="11" xr3:uid="{8B40108C-2FC4-49CF-9F6B-6FEB3C513AE7}" name="CHANGT PEC OLD" dataDxfId="105"/>
    <tableColumn id="12" xr3:uid="{DD2D8B1C-0C5E-4C28-9514-1B2570C47AAA}" name="CHANGT PEC RC" dataDxfId="104"/>
    <tableColumn id="13" xr3:uid="{C6C5A15A-1686-4B9E-8F8D-916E66F06460}" name="POP1 CHANGT PEC" dataDxfId="103"/>
    <tableColumn id="14" xr3:uid="{4999404B-2C7F-481A-81F1-A25B1176689C}" name="POP2 CHANGT PEC" dataDxfId="102"/>
    <tableColumn id="15" xr3:uid="{BE778D0E-F562-44E0-BE95-25675194358C}" name="SB - Traitement médical antalgique ( Q1)" dataDxfId="101"/>
    <tableColumn id="16" xr3:uid="{AB0A7028-F8A9-4683-B2A3-3656446546B3}" name="SB - Traitement hormonal autre que contraceptif (Q2)" dataDxfId="100"/>
    <tableColumn id="17" xr3:uid="{BE34274E-4459-4984-9D41-261E80DF1B5E}" name="SB - Traitement contraceptif (Q3)" dataDxfId="99"/>
    <tableColumn id="18" xr3:uid="{67047944-42D0-4858-96EE-208180504D05}" name="SB - Autres explorations diagnostiques (Q4)" dataDxfId="98"/>
    <tableColumn id="19" xr3:uid="{7E5DF354-B87B-4E64-8448-9650C9A2E6B7}" name="SB - Prise en charge en centre PMA (Q5)" dataDxfId="97"/>
    <tableColumn id="20" xr3:uid="{DFC8191F-3318-4E10-BE7B-ECA48AE90C51}" name="SB - Prise en charge thérapeutique en centre anti-douleur (Q6)" dataDxfId="96"/>
    <tableColumn id="21" xr3:uid="{B147D5BB-F6C2-4C4E-9470-D64E6AB04E25}" name="SB - Bilan radiologique de suivi à 1 an (Q7)" dataDxfId="95"/>
    <tableColumn id="22" xr3:uid="{AF8CE037-9620-4EB8-A340-88ADFE80D306}" name="SB - Nouveau bilan radiologique de contrôle à 2 ou 3 ans (Q8)" dataDxfId="94"/>
    <tableColumn id="23" xr3:uid="{9DA1390E-B58A-4907-8F8B-885BB2EA2B58}" name="SB - Coelioscopie (Q9)" dataDxfId="93"/>
    <tableColumn id="24" xr3:uid="{69446402-1542-4764-9CF1-F5284256D0A2}" name="RB - Traitement médical antalgique ( Q2)" dataDxfId="92"/>
    <tableColumn id="25" xr3:uid="{6AB4D6DC-BF67-4CC9-95AD-5065525B0BC4}" name="RB - Traitement hormonal autre que contraceptif (Q3)" dataDxfId="91"/>
    <tableColumn id="26" xr3:uid="{EB180751-1F2C-424D-AD84-7856BBD9D905}" name="RB - Traitement contraceptif (Q4)" dataDxfId="90"/>
    <tableColumn id="27" xr3:uid="{68ACCD85-45CE-4945-8685-52B26E0049C1}" name="RB - Autres explorations diagnostiques (Q5)" dataDxfId="89"/>
    <tableColumn id="28" xr3:uid="{0DDF444D-5C37-4F93-8E6B-FA22A325FDEF}" name="RB - Prise en charge en centre PMA (Q7)" dataDxfId="88"/>
    <tableColumn id="29" xr3:uid="{3554E8F1-8700-4155-BADE-442E900AC417}" name="RB - Prise en charge thérapeutique en centre anti-douleur (Q8)" dataDxfId="87"/>
    <tableColumn id="30" xr3:uid="{52D60199-5217-4803-BF66-922F8468F437}" name="RB - Bilan radiologique de suivi à 1 an (Q9)" dataDxfId="86"/>
    <tableColumn id="31" xr3:uid="{FD50D41A-7740-478D-B15F-6298ADC02AC4}" name="RB - Nouveau bilan radiologique de contrôle à 2 ou 3 ans (Q10)" dataDxfId="85"/>
    <tableColumn id="32" xr3:uid="{5BEB2B51-8873-41D4-8734-F3584F00EA69}" name="RB - Coelioscopie (Q6)" dataDxfId="84"/>
    <tableColumn id="33" xr3:uid="{A5EC1455-1047-4728-9210-C9D44E254916}" name="CA - Traitement médical antalgique ( Q2)" dataDxfId="83"/>
    <tableColumn id="34" xr3:uid="{3340EA57-3E60-43D2-B195-7819241C4F22}" name="CA - Traitement hormonal autre que contraceptif (Q3)" dataDxfId="82"/>
    <tableColumn id="35" xr3:uid="{C411B0BD-054D-45D5-AACA-CE4A6CEA9789}" name="CA - Traitement contraceptif (Q4)" dataDxfId="81"/>
    <tableColumn id="36" xr3:uid="{4CB3F571-B4B3-4DA5-B1E5-BC1FD5F0FE86}" name="CA - Autres explorations diagnostiques (Q5)" dataDxfId="80"/>
    <tableColumn id="37" xr3:uid="{235C78FC-2C17-490C-89CA-1DFEC96F4B17}" name="CA - Prise en charge en centre PMA (Q6)" dataDxfId="79"/>
    <tableColumn id="38" xr3:uid="{A193C555-70CF-4C4A-8393-90D0C03EB02F}" name="CA - Prise en charge thérapeutique en centre anti-douleur (Q7)" dataDxfId="78"/>
    <tableColumn id="39" xr3:uid="{71791B47-274B-4820-AD42-923AA438D3DB}" name="CA - Bilan radiologique de suivi à 1 an (Q8)" dataDxfId="77"/>
    <tableColumn id="40" xr3:uid="{D174C4B3-6D33-49CE-A852-E95EBE184733}" name="CA - Nouveau bilan radiologique de contrôle à 2 ou 3 ans (Q9)" dataDxfId="76"/>
    <tableColumn id="42" xr3:uid="{1B06D574-2BCA-45C3-B659-5570CBB03F42}" name="CA - En raison du refus de la patiente de réaliser une coelioscopie (Q10.1)" dataDxfId="75"/>
    <tableColumn id="43" xr3:uid="{14EBCC71-CDD6-4F2F-B85D-F213DE108590}" name="CA - Demande expresse de la patiente de réaliser une coelioscopie (Q10.2)" dataDxfId="74"/>
    <tableColumn id="44" xr3:uid="{9955BCB1-58B6-4CF7-A370-D63D48CDEE68}" name="Surgery_After_Is_Curative" dataDxfId="73"/>
    <tableColumn id="45" xr3:uid="{006DBDA2-1A9D-4254-B0C2-02B65BD059A7}" name="Surgery_After_Is_For_Endometriosis" dataDxfId="72"/>
    <tableColumn id="46" xr3:uid="{5A778C13-041E-4715-AC87-88FF3D2796A1}" name="Surgery_After_Is_For_Other_Reason" dataDxfId="71"/>
    <tableColumn id="47" xr3:uid="{B79A6F88-9ED6-4E45-9729-BD890B66AF58}" name="Surgery_After_Is_Endo_Curative" dataDxfId="70"/>
    <tableColumn id="48" xr3:uid="{7D9B0E63-88E0-4028-A384-396B0F11621D}" name="Surgery_After_Is_Excluded" dataDxfId="69"/>
    <tableColumn id="50" xr3:uid="{6974E93C-19AD-46A0-8253-92117115E59C}" name="Surgery_After_Abstension_Or_Exclusion" dataDxfId="68"/>
    <tableColumn id="51" xr3:uid="{C55E5AA0-9D1D-461E-8B09-3F63999F7D8B}" name="EXPLOR_BEFORE" dataDxfId="67"/>
    <tableColumn id="52" xr3:uid="{E6653F73-363E-4694-BEBF-EEEF12545E16}" name="ART_BEFORE" dataDxfId="66"/>
    <tableColumn id="53" xr3:uid="{D477CFCF-A8AB-40CE-810D-0A2256CACADD}" name="PAIN_CENTER_BEFORE" dataDxfId="65"/>
    <tableColumn id="54" xr3:uid="{0CB8FC01-66AD-4B57-A908-9D27A05576D0}" name="RADIO_IN_1_YEAR_BEFORE" dataDxfId="64"/>
    <tableColumn id="55" xr3:uid="{52C25656-60B2-47EE-9811-12549B42714E}" name="RADIO_IN_2-3_YEARS_BEFORE" dataDxfId="63"/>
    <tableColumn id="56" xr3:uid="{2C76B7F5-37AB-478B-85F1-B03B01F6BB12}" name="ANALGESIC_CHANGED" dataDxfId="62"/>
    <tableColumn id="57" xr3:uid="{E8CE9192-A0D2-445A-88FD-8D9805800E43}" name="HORMONAL_CHANGED" dataDxfId="61"/>
    <tableColumn id="58" xr3:uid="{77651857-C600-4F03-BB1B-98E5A7DBC6AF}" name="CONTRACEPTIVE_CHANGED" dataDxfId="60"/>
    <tableColumn id="59" xr3:uid="{1A0F5B4A-E495-4195-A110-C56787043CEC}" name="EXPLOR_CHANGED" dataDxfId="59"/>
    <tableColumn id="60" xr3:uid="{75C0CA36-7482-4EDE-AAB7-0892543A8589}" name="ART_CHANGED" dataDxfId="58"/>
    <tableColumn id="61" xr3:uid="{D14673EC-06BB-44B3-845C-33F012A08450}" name="PAIN_CENTER_CHANGED" dataDxfId="57"/>
    <tableColumn id="62" xr3:uid="{A20136A3-E833-4FF1-A327-B6FC36B55317}" name="RADIO_IN_1_YEAR_CHANGED" dataDxfId="56"/>
    <tableColumn id="63" xr3:uid="{BE9CE24F-C485-4580-9352-2D5F313A5D28}" name="RADIO_IN_2-3_YEARS_CHANGED" dataDxfId="55"/>
    <tableColumn id="64" xr3:uid="{63F00076-F7AB-439F-A27B-1B3652AD447A}" name="SURGERY_CHANGED" dataDxfId="54"/>
    <tableColumn id="65" xr3:uid="{A1B92A8D-56DC-4DA5-A74F-5EEED9E3A2CC}" name="PRESCRIPTION_CHANGED" dataDxfId="53"/>
    <tableColumn id="66" xr3:uid="{D33D4548-A9EC-4398-9A96-558CB8E3EAA5}" name="RESULTAT" dataDxfId="52"/>
    <tableColumn id="67" xr3:uid="{00C79CFC-45FD-4B68-8066-9876B16A59E9}" name="Age" dataDxfId="51"/>
    <tableColumn id="68" xr3:uid="{4891EB6D-828E-4657-A66C-8939C27DA8AF}" name="Douleurs" dataDxfId="50"/>
    <tableColumn id="69" xr3:uid="{7CA3E727-07AB-4FEA-A85C-BED1BF6083F0}" name="Qualité de vie" dataDxfId="49"/>
    <tableColumn id="70" xr3:uid="{9AC6E2C3-592E-4B91-A638-20B9518AC731}" name="Niveau de satisfaction de la prise en charge" dataDxfId="48"/>
    <tableColumn id="71" xr3:uid="{3F4043F4-47F2-44BB-8DEA-F8FBC4E3F804}" name="Dysménorrhée" dataDxfId="47"/>
    <tableColumn id="72" xr3:uid="{21BCD38C-5289-43E1-9D52-9DFF5B798521}" name="Dyspareunie" dataDxfId="46"/>
    <tableColumn id="73" xr3:uid="{F960BFF9-FCAF-4AD3-AEF9-B03DCDA72235}" name="Dysurie" dataDxfId="45"/>
    <tableColumn id="74" xr3:uid="{BD9B2BF5-7F4D-4B16-A975-67AE9FF67E3E}" name="Scapulalgie" dataDxfId="44"/>
    <tableColumn id="75" xr3:uid="{D37950E1-5694-4A40-976A-5DC6640A6D6B}" name="Dyschesie" dataDxfId="43"/>
    <tableColumn id="76" xr3:uid="{A0EC55FB-0CD5-4BDB-84EC-3CC97E8CF99E}" name="Rectorragie et ou hématurie" dataDxfId="42"/>
    <tableColumn id="77" xr3:uid="{C01B9814-7F4B-4E95-9BEE-6F6138C12FAF}" name="Pneumothorax, toux cyclique, hémoptysie" dataDxfId="41"/>
    <tableColumn id="78" xr3:uid="{076DAF7E-799B-420B-8EE0-9E5E1BE68781}" name="Fatigue Isolée" dataDxfId="40"/>
    <tableColumn id="79" xr3:uid="{6FDE2E67-CA6F-4D9B-A729-9487E7D9D373}" name="Infertilité" dataDxfId="39"/>
    <tableColumn id="80" xr3:uid="{6BAA2603-C3A6-40A8-808F-55E0881F0CB4}" name="Antécédent Endométriose" dataDxfId="38"/>
    <tableColumn id="81" xr3:uid="{04F99E1E-EC79-49E8-95F3-56FA3E772E85}" name="Antécédent Endométriose - Degré" dataDxfId="37"/>
    <tableColumn id="82" xr3:uid="{D6B83429-A543-494C-8015-D00E519E8C89}" name="Grossesse en cours" dataDxfId="36"/>
    <tableColumn id="83" xr3:uid="{717A8592-303D-442C-B096-DD616738F7B0}" name="SOPK" dataDxfId="35"/>
    <tableColumn id="84" xr3:uid="{4FCB0E57-0267-4E48-96EA-B147C92DE545}" name="Maladie auto immune" dataDxfId="34"/>
    <tableColumn id="85" xr3:uid="{416D9FB6-08DD-4B01-AD95-2D1CD11A2394}" name="Endocrinologie et maladie métabolique" dataDxfId="33"/>
    <tableColumn id="86" xr3:uid="{DB972D1E-15CC-47DB-834D-2361768DDEEE}" name="Endocrinologie et maladie métabolique - Année" dataDxfId="32"/>
    <tableColumn id="87" xr3:uid="{B722EA98-46D3-4D6B-B201-6A5969CC042A}" name="Pathologies gynéco obstétriques connues" dataDxfId="31"/>
    <tableColumn id="88" xr3:uid="{40BBEA12-DE90-45BC-B529-1099715CDFDB}" name="Kyste" dataDxfId="30"/>
    <tableColumn id="89" xr3:uid="{3C448FCA-521B-4760-8856-562A314D4555}" name="Dépression" dataDxfId="29"/>
    <tableColumn id="90" xr3:uid="{F8CA687E-2965-4732-8835-DBBE34F90F7B}" name="Maladie psychatrique" dataDxfId="28"/>
    <tableColumn id="91" xr3:uid="{B2009EB5-2E75-4D41-A8A5-35FA7C38CD90}" name="MICI" dataDxfId="27"/>
    <tableColumn id="92" xr3:uid="{524B689C-9437-47A9-B4CB-532A71AD9EB0}" name="ASTHME" dataDxfId="26"/>
    <tableColumn id="93" xr3:uid="{2D899543-1026-4ED4-B95F-E86C41895877}" name="Infection bactérienne ou virale" dataDxfId="25"/>
    <tableColumn id="94" xr3:uid="{A581E1C7-7244-416A-8D00-06000D8754E4}" name="Antécédent Cancer" dataDxfId="24"/>
    <tableColumn id="95" xr3:uid="{059027EF-EBBD-42D7-9006-B1E971E7A69D}" name="Résultat de l’imagerie" dataDxfId="23"/>
    <tableColumn id="96" xr3:uid="{7153B358-8A3C-4B13-9131-88273D71BB72}" name="Nodule à l'examen clinique" dataDxfId="22"/>
    <tableColumn id="97" xr3:uid="{7F95A4A9-6F52-4732-888B-01E4DD186C78}" name="Nodule nature" dataDxfId="21"/>
    <tableColumn id="98" xr3:uid="{25966FDA-ED8D-42FA-B377-049A6EC3450A}" name="Ligament utéro sacré" dataDxfId="20"/>
    <tableColumn id="99" xr3:uid="{091D0CFB-BA07-44A3-8E72-3043D83BB253}" name="Torus" dataDxfId="19"/>
    <tableColumn id="100" xr3:uid="{FC0B35B4-037A-4229-B91D-811FE698A9E3}" name="COELIOSCOPIE RECHERCHE ENDOMETRIOSE" dataDxfId="18"/>
    <tableColumn id="101" xr3:uid="{EC8CACAC-24D2-4E01-A493-B3F65A7869E8}" name="Coelioscopie réalisée" dataDxfId="17"/>
    <tableColumn id="102" xr3:uid="{7DF0FB42-5E5A-415C-8C3C-A6734877A5F8}" name="Lésions visibles" dataDxfId="16"/>
    <tableColumn id="103" xr3:uid="{4520E1DD-09F6-4E43-A64B-CBA2CCDD2A78}" name="Diagnostic histologique " dataDxfId="15"/>
    <tableColumn id="104" xr3:uid="{80A056F7-2ABE-4673-8759-60861360A281}" name="Diagnostic final" dataDxfId="14"/>
    <tableColumn id="105" xr3:uid="{63CA235B-33F3-454B-8A80-9219532042DB}" name="Diagnostic final basé sur" dataDxfId="13"/>
    <tableColumn id="106" xr3:uid="{5790890B-433D-4B46-81D5-63F9B4BFCF88}" name="Suivi à 6 mois - Taux de complétude" dataDxfId="12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DB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2" x14ac:dyDescent="0.25"/>
  <cols>
    <col min="1" max="1" width="50" customWidth="1"/>
    <col min="2" max="2" width="31" customWidth="1"/>
    <col min="3" max="3" width="15" style="15" customWidth="1"/>
    <col min="4" max="4" width="13.42578125" style="14" customWidth="1"/>
    <col min="5" max="5" width="18.140625" style="14" bestFit="1" customWidth="1"/>
    <col min="6" max="6" width="14.28515625" style="14" bestFit="1" customWidth="1"/>
    <col min="7" max="7" width="14.28515625" style="14" bestFit="1" customWidth="1" collapsed="1"/>
    <col min="8" max="8" width="24" style="14" hidden="1" customWidth="1" outlineLevel="1"/>
    <col min="9" max="9" width="24.42578125" style="14" hidden="1" customWidth="1" outlineLevel="1"/>
    <col min="10" max="10" width="22.5703125" style="14" bestFit="1" customWidth="1"/>
    <col min="11" max="11" width="30.28515625" style="14" customWidth="1"/>
    <col min="12" max="12" width="28" style="14" customWidth="1" collapsed="1"/>
    <col min="13" max="13" width="19.5703125" style="14" hidden="1" customWidth="1" outlineLevel="1"/>
    <col min="14" max="15" width="20.28515625" style="14" hidden="1" customWidth="1" outlineLevel="1"/>
    <col min="16" max="16" width="21" style="14" hidden="1" customWidth="1" outlineLevel="1"/>
    <col min="17" max="17" width="39.85546875" style="14" hidden="1" customWidth="1" outlineLevel="1" collapsed="1"/>
    <col min="18" max="18" width="51.7109375" style="14" hidden="1" customWidth="1" outlineLevel="2"/>
    <col min="19" max="19" width="33.140625" style="14" hidden="1" customWidth="1" outlineLevel="2"/>
    <col min="20" max="20" width="42.85546875" style="14" hidden="1" customWidth="1" outlineLevel="2"/>
    <col min="21" max="21" width="39.140625" style="14" hidden="1" customWidth="1" outlineLevel="2"/>
    <col min="22" max="22" width="60.28515625" style="14" hidden="1" customWidth="1" outlineLevel="2"/>
    <col min="23" max="23" width="41.140625" style="14" hidden="1" customWidth="1" outlineLevel="2"/>
    <col min="24" max="24" width="58.42578125" style="14" hidden="1" customWidth="1" outlineLevel="2"/>
    <col min="25" max="25" width="23.7109375" style="14" hidden="1" customWidth="1" outlineLevel="2"/>
    <col min="26" max="26" width="40" style="14" hidden="1" customWidth="1" outlineLevel="1" collapsed="1"/>
    <col min="27" max="27" width="51.85546875" style="14" hidden="1" customWidth="1" outlineLevel="2"/>
    <col min="28" max="28" width="33.28515625" style="14" hidden="1" customWidth="1" outlineLevel="2"/>
    <col min="29" max="29" width="43" style="14" hidden="1" customWidth="1" outlineLevel="2"/>
    <col min="30" max="30" width="39.28515625" style="14" hidden="1" customWidth="1" outlineLevel="2"/>
    <col min="31" max="31" width="60.42578125" style="14" hidden="1" customWidth="1" outlineLevel="2"/>
    <col min="32" max="32" width="41.28515625" style="14" hidden="1" customWidth="1" outlineLevel="2"/>
    <col min="33" max="33" width="59.7109375" style="14" hidden="1" customWidth="1" outlineLevel="2"/>
    <col min="34" max="34" width="23.85546875" style="14" hidden="1" customWidth="1" outlineLevel="2"/>
    <col min="35" max="35" width="40.140625" style="14" hidden="1" customWidth="1" outlineLevel="1" collapsed="1"/>
    <col min="36" max="36" width="52" style="14" hidden="1" customWidth="1" outlineLevel="2"/>
    <col min="37" max="37" width="33.42578125" style="14" hidden="1" customWidth="1" outlineLevel="2"/>
    <col min="38" max="38" width="43.140625" style="14" hidden="1" customWidth="1" outlineLevel="2"/>
    <col min="39" max="39" width="39.42578125" style="14" hidden="1" customWidth="1" outlineLevel="2"/>
    <col min="40" max="40" width="60.5703125" style="14" hidden="1" customWidth="1" outlineLevel="2"/>
    <col min="41" max="41" width="41.42578125" style="14" hidden="1" customWidth="1" outlineLevel="2"/>
    <col min="42" max="42" width="58.7109375" style="14" hidden="1" customWidth="1" outlineLevel="2"/>
    <col min="43" max="43" width="70.5703125" style="14" hidden="1" customWidth="1" outlineLevel="2"/>
    <col min="44" max="44" width="71.85546875" style="14" hidden="1" customWidth="1" outlineLevel="2"/>
    <col min="45" max="45" width="26.7109375" style="14" hidden="1" customWidth="1" outlineLevel="1" collapsed="1"/>
    <col min="46" max="46" width="36.140625" style="14" hidden="1" customWidth="1" outlineLevel="2"/>
    <col min="47" max="47" width="35.7109375" style="14" hidden="1" customWidth="1" outlineLevel="2"/>
    <col min="48" max="48" width="32.28515625" style="14" hidden="1" customWidth="1" outlineLevel="2"/>
    <col min="49" max="49" width="27.28515625" style="14" hidden="1" customWidth="1" outlineLevel="2"/>
    <col min="50" max="50" width="39.7109375" style="14" hidden="1" customWidth="1" outlineLevel="2"/>
    <col min="51" max="51" width="18.5703125" style="14" hidden="1" customWidth="1" outlineLevel="2"/>
    <col min="52" max="52" width="14.7109375" style="14" hidden="1" customWidth="1" outlineLevel="2"/>
    <col min="53" max="53" width="24.140625" style="14" hidden="1" customWidth="1" outlineLevel="2"/>
    <col min="54" max="54" width="27.7109375" style="14" hidden="1" customWidth="1" outlineLevel="2"/>
    <col min="55" max="55" width="30.7109375" style="14" hidden="1" customWidth="1" outlineLevel="2"/>
    <col min="56" max="56" width="24.28515625" style="14" hidden="1" customWidth="1" outlineLevel="2"/>
    <col min="57" max="57" width="24.5703125" style="14" hidden="1" customWidth="1" outlineLevel="2"/>
    <col min="58" max="58" width="29.28515625" style="14" hidden="1" customWidth="1" outlineLevel="2"/>
    <col min="59" max="59" width="20.85546875" style="14" hidden="1" customWidth="1" outlineLevel="2"/>
    <col min="60" max="60" width="17" style="14" hidden="1" customWidth="1" outlineLevel="2"/>
    <col min="61" max="61" width="26.42578125" style="14" hidden="1" customWidth="1" outlineLevel="2"/>
    <col min="62" max="62" width="30.140625" style="14" hidden="1" customWidth="1" outlineLevel="2"/>
    <col min="63" max="63" width="33" style="14" hidden="1" customWidth="1" outlineLevel="2"/>
    <col min="64" max="64" width="22.42578125" style="14" hidden="1" customWidth="1" outlineLevel="2"/>
    <col min="65" max="65" width="27.42578125" style="14" hidden="1" customWidth="1" outlineLevel="2"/>
    <col min="66" max="66" width="21.7109375" style="14" customWidth="1"/>
    <col min="67" max="67" width="14" style="14" bestFit="1" customWidth="1"/>
    <col min="68" max="68" width="11.5703125" style="17" customWidth="1" outlineLevel="1"/>
    <col min="69" max="69" width="15.7109375" style="17" customWidth="1" outlineLevel="1"/>
    <col min="70" max="70" width="45.140625" style="14" customWidth="1" outlineLevel="1"/>
    <col min="71" max="71" width="16.7109375" style="14" bestFit="1" customWidth="1"/>
    <col min="72" max="72" width="22.5703125" style="14" customWidth="1" outlineLevel="1"/>
    <col min="73" max="73" width="10.28515625" style="14" customWidth="1" outlineLevel="1"/>
    <col min="74" max="74" width="13.5703125" style="14" customWidth="1" outlineLevel="1"/>
    <col min="75" max="75" width="12.7109375" style="14" customWidth="1" outlineLevel="1"/>
    <col min="76" max="76" width="28.85546875" style="14" customWidth="1" outlineLevel="1"/>
    <col min="77" max="77" width="41.85546875" style="14" customWidth="1" outlineLevel="1"/>
    <col min="78" max="78" width="15.85546875" style="14" customWidth="1" outlineLevel="1"/>
    <col min="79" max="79" width="11.85546875" style="14" bestFit="1" customWidth="1"/>
    <col min="80" max="80" width="27.140625" style="14" bestFit="1" customWidth="1"/>
    <col min="81" max="81" width="34.42578125" style="14" customWidth="1" outlineLevel="1"/>
    <col min="82" max="82" width="21.140625" style="14" customWidth="1" outlineLevel="1"/>
    <col min="83" max="83" width="8.28515625" style="14" customWidth="1" outlineLevel="1"/>
    <col min="84" max="84" width="22.7109375" style="14" customWidth="1" outlineLevel="1"/>
    <col min="85" max="85" width="39.28515625" style="14" customWidth="1" outlineLevel="1"/>
    <col min="86" max="86" width="46.7109375" style="14" customWidth="1" outlineLevel="1"/>
    <col min="87" max="87" width="41.5703125" style="14" customWidth="1" outlineLevel="1"/>
    <col min="88" max="88" width="8.28515625" style="14" customWidth="1" outlineLevel="1"/>
    <col min="89" max="89" width="13.7109375" style="14" customWidth="1" outlineLevel="1"/>
    <col min="90" max="90" width="22.5703125" style="14" customWidth="1" outlineLevel="1"/>
    <col min="91" max="91" width="8.28515625" style="14" customWidth="1" outlineLevel="1"/>
    <col min="92" max="92" width="10.7109375" style="14" customWidth="1" outlineLevel="1"/>
    <col min="93" max="93" width="31.28515625" style="14" customWidth="1" outlineLevel="1"/>
    <col min="94" max="94" width="20.7109375" style="14" customWidth="1" outlineLevel="1"/>
    <col min="95" max="95" width="66" style="14" bestFit="1" customWidth="1"/>
    <col min="96" max="96" width="27.85546875" style="14" bestFit="1" customWidth="1"/>
    <col min="97" max="97" width="16.140625" style="14" customWidth="1" outlineLevel="1"/>
    <col min="98" max="98" width="22.28515625" style="14" customWidth="1" outlineLevel="1"/>
    <col min="99" max="99" width="8.28515625" style="14" customWidth="1" outlineLevel="1"/>
    <col min="100" max="100" width="45.28515625" style="14" customWidth="1" outlineLevel="1"/>
    <col min="101" max="101" width="59.140625" style="14" bestFit="1" customWidth="1"/>
    <col min="102" max="102" width="19.140625" style="14" customWidth="1" outlineLevel="1"/>
    <col min="103" max="103" width="38.85546875" style="14" customWidth="1" outlineLevel="1"/>
    <col min="104" max="104" width="19.42578125" style="14" customWidth="1" outlineLevel="1"/>
    <col min="105" max="105" width="59.140625" style="14" customWidth="1" outlineLevel="1"/>
    <col min="106" max="106" width="35" style="14" customWidth="1" outlineLevel="1"/>
    <col min="107" max="107" width="16.42578125" bestFit="1" customWidth="1"/>
    <col min="108" max="108" width="17" bestFit="1" customWidth="1"/>
    <col min="109" max="109" width="15.42578125" bestFit="1" customWidth="1"/>
    <col min="110" max="110" width="19.85546875" customWidth="1"/>
    <col min="111" max="112" width="19.7109375" bestFit="1" customWidth="1"/>
    <col min="113" max="113" width="17.42578125" bestFit="1" customWidth="1"/>
    <col min="114" max="114" width="19.5703125" bestFit="1" customWidth="1"/>
    <col min="115" max="115" width="19.7109375" bestFit="1" customWidth="1"/>
  </cols>
  <sheetData>
    <row r="1" spans="1:106" ht="15.75" x14ac:dyDescent="0.25">
      <c r="B1" s="18" t="s">
        <v>74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</row>
    <row r="4" spans="1:106" s="11" customFormat="1" ht="33" customHeight="1" x14ac:dyDescent="0.25"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1" t="s">
        <v>121</v>
      </c>
      <c r="R4" s="52"/>
      <c r="S4" s="52"/>
      <c r="T4" s="52"/>
      <c r="U4" s="52"/>
      <c r="V4" s="52"/>
      <c r="W4" s="52"/>
      <c r="X4" s="52"/>
      <c r="Y4" s="53"/>
      <c r="Z4" s="54" t="s">
        <v>122</v>
      </c>
      <c r="AA4" s="55"/>
      <c r="AB4" s="55"/>
      <c r="AC4" s="55"/>
      <c r="AD4" s="55"/>
      <c r="AE4" s="55"/>
      <c r="AF4" s="55"/>
      <c r="AG4" s="55"/>
      <c r="AH4" s="56"/>
      <c r="AI4" s="57" t="s">
        <v>123</v>
      </c>
      <c r="AJ4" s="58"/>
      <c r="AK4" s="58"/>
      <c r="AL4" s="58"/>
      <c r="AM4" s="58"/>
      <c r="AN4" s="58"/>
      <c r="AO4" s="58"/>
      <c r="AP4" s="58"/>
      <c r="AQ4" s="58"/>
      <c r="AR4" s="59"/>
      <c r="AS4" s="60" t="s">
        <v>145</v>
      </c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2"/>
      <c r="BN4" s="1"/>
      <c r="BO4" s="65" t="s">
        <v>61</v>
      </c>
      <c r="BP4" s="66"/>
      <c r="BQ4" s="66"/>
      <c r="BR4" s="67"/>
      <c r="BS4" s="63" t="s">
        <v>62</v>
      </c>
      <c r="BT4" s="63"/>
      <c r="BU4" s="63"/>
      <c r="BV4" s="63"/>
      <c r="BW4" s="63"/>
      <c r="BX4" s="63"/>
      <c r="BY4" s="63"/>
      <c r="BZ4" s="64"/>
      <c r="CA4" s="12" t="s">
        <v>38</v>
      </c>
      <c r="CB4" s="47" t="s">
        <v>63</v>
      </c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9"/>
      <c r="CQ4" s="13" t="s">
        <v>64</v>
      </c>
      <c r="CR4" s="44" t="s">
        <v>65</v>
      </c>
      <c r="CS4" s="45"/>
      <c r="CT4" s="45"/>
      <c r="CU4" s="45"/>
      <c r="CV4" s="46"/>
      <c r="CW4" s="50" t="s">
        <v>76</v>
      </c>
      <c r="CX4" s="50"/>
      <c r="CY4" s="50"/>
      <c r="CZ4" s="50"/>
      <c r="DA4" s="50"/>
      <c r="DB4" s="50"/>
    </row>
    <row r="5" spans="1:106" x14ac:dyDescent="0.25">
      <c r="A5" s="30" t="s">
        <v>11</v>
      </c>
      <c r="B5" s="30" t="s">
        <v>12</v>
      </c>
      <c r="C5" s="31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2" t="s">
        <v>146</v>
      </c>
      <c r="I5" s="32" t="s">
        <v>147</v>
      </c>
      <c r="J5" s="33" t="s">
        <v>18</v>
      </c>
      <c r="K5" s="33" t="s">
        <v>89</v>
      </c>
      <c r="L5" s="32" t="s">
        <v>19</v>
      </c>
      <c r="M5" s="32" t="s">
        <v>88</v>
      </c>
      <c r="N5" s="36" t="s">
        <v>91</v>
      </c>
      <c r="O5" s="32" t="s">
        <v>90</v>
      </c>
      <c r="P5" s="32" t="s">
        <v>92</v>
      </c>
      <c r="Q5" s="37" t="s">
        <v>93</v>
      </c>
      <c r="R5" s="37" t="s">
        <v>94</v>
      </c>
      <c r="S5" s="37" t="s">
        <v>95</v>
      </c>
      <c r="T5" s="37" t="s">
        <v>96</v>
      </c>
      <c r="U5" s="37" t="s">
        <v>97</v>
      </c>
      <c r="V5" s="37" t="s">
        <v>98</v>
      </c>
      <c r="W5" s="37" t="s">
        <v>99</v>
      </c>
      <c r="X5" s="37" t="s">
        <v>100</v>
      </c>
      <c r="Y5" s="37" t="s">
        <v>101</v>
      </c>
      <c r="Z5" s="37" t="s">
        <v>102</v>
      </c>
      <c r="AA5" s="37" t="s">
        <v>103</v>
      </c>
      <c r="AB5" s="37" t="s">
        <v>104</v>
      </c>
      <c r="AC5" s="37" t="s">
        <v>105</v>
      </c>
      <c r="AD5" s="37" t="s">
        <v>106</v>
      </c>
      <c r="AE5" s="37" t="s">
        <v>107</v>
      </c>
      <c r="AF5" s="37" t="s">
        <v>108</v>
      </c>
      <c r="AG5" s="37" t="s">
        <v>109</v>
      </c>
      <c r="AH5" s="37" t="s">
        <v>110</v>
      </c>
      <c r="AI5" s="37" t="s">
        <v>111</v>
      </c>
      <c r="AJ5" s="37" t="s">
        <v>112</v>
      </c>
      <c r="AK5" s="37" t="s">
        <v>113</v>
      </c>
      <c r="AL5" s="37" t="s">
        <v>114</v>
      </c>
      <c r="AM5" s="37" t="s">
        <v>115</v>
      </c>
      <c r="AN5" s="37" t="s">
        <v>116</v>
      </c>
      <c r="AO5" s="37" t="s">
        <v>117</v>
      </c>
      <c r="AP5" s="37" t="s">
        <v>118</v>
      </c>
      <c r="AQ5" s="37" t="s">
        <v>119</v>
      </c>
      <c r="AR5" s="37" t="s">
        <v>120</v>
      </c>
      <c r="AS5" s="37" t="s">
        <v>124</v>
      </c>
      <c r="AT5" s="37" t="s">
        <v>125</v>
      </c>
      <c r="AU5" s="37" t="s">
        <v>126</v>
      </c>
      <c r="AV5" s="37" t="s">
        <v>127</v>
      </c>
      <c r="AW5" s="37" t="s">
        <v>128</v>
      </c>
      <c r="AX5" s="37" t="s">
        <v>129</v>
      </c>
      <c r="AY5" s="37" t="s">
        <v>130</v>
      </c>
      <c r="AZ5" s="37" t="s">
        <v>131</v>
      </c>
      <c r="BA5" s="37" t="s">
        <v>132</v>
      </c>
      <c r="BB5" s="37" t="s">
        <v>133</v>
      </c>
      <c r="BC5" s="37" t="s">
        <v>134</v>
      </c>
      <c r="BD5" s="37" t="s">
        <v>135</v>
      </c>
      <c r="BE5" s="37" t="s">
        <v>136</v>
      </c>
      <c r="BF5" s="37" t="s">
        <v>137</v>
      </c>
      <c r="BG5" s="37" t="s">
        <v>138</v>
      </c>
      <c r="BH5" s="37" t="s">
        <v>139</v>
      </c>
      <c r="BI5" s="37" t="s">
        <v>140</v>
      </c>
      <c r="BJ5" s="37" t="s">
        <v>141</v>
      </c>
      <c r="BK5" s="37" t="s">
        <v>142</v>
      </c>
      <c r="BL5" s="37" t="s">
        <v>143</v>
      </c>
      <c r="BM5" s="37" t="s">
        <v>144</v>
      </c>
      <c r="BN5" s="33" t="s">
        <v>20</v>
      </c>
      <c r="BO5" s="33" t="s">
        <v>60</v>
      </c>
      <c r="BP5" s="34" t="s">
        <v>27</v>
      </c>
      <c r="BQ5" s="34" t="s">
        <v>28</v>
      </c>
      <c r="BR5" s="33" t="s">
        <v>29</v>
      </c>
      <c r="BS5" s="32" t="s">
        <v>30</v>
      </c>
      <c r="BT5" s="33" t="s">
        <v>31</v>
      </c>
      <c r="BU5" s="32" t="s">
        <v>32</v>
      </c>
      <c r="BV5" s="32" t="s">
        <v>33</v>
      </c>
      <c r="BW5" s="32" t="s">
        <v>34</v>
      </c>
      <c r="BX5" s="32" t="s">
        <v>35</v>
      </c>
      <c r="BY5" s="32" t="s">
        <v>36</v>
      </c>
      <c r="BZ5" s="32" t="s">
        <v>37</v>
      </c>
      <c r="CA5" s="32" t="s">
        <v>38</v>
      </c>
      <c r="CB5" s="32" t="s">
        <v>39</v>
      </c>
      <c r="CC5" s="32" t="s">
        <v>40</v>
      </c>
      <c r="CD5" s="32" t="s">
        <v>41</v>
      </c>
      <c r="CE5" s="32" t="s">
        <v>66</v>
      </c>
      <c r="CF5" s="32" t="s">
        <v>42</v>
      </c>
      <c r="CG5" s="32" t="s">
        <v>43</v>
      </c>
      <c r="CH5" s="32" t="s">
        <v>44</v>
      </c>
      <c r="CI5" s="32" t="s">
        <v>45</v>
      </c>
      <c r="CJ5" s="32" t="s">
        <v>67</v>
      </c>
      <c r="CK5" s="32" t="s">
        <v>46</v>
      </c>
      <c r="CL5" s="32" t="s">
        <v>47</v>
      </c>
      <c r="CM5" s="32" t="s">
        <v>48</v>
      </c>
      <c r="CN5" s="32" t="s">
        <v>49</v>
      </c>
      <c r="CO5" s="32" t="s">
        <v>50</v>
      </c>
      <c r="CP5" s="32" t="s">
        <v>51</v>
      </c>
      <c r="CQ5" s="33" t="s">
        <v>52</v>
      </c>
      <c r="CR5" s="32" t="s">
        <v>53</v>
      </c>
      <c r="CS5" s="32" t="s">
        <v>54</v>
      </c>
      <c r="CT5" s="32" t="s">
        <v>55</v>
      </c>
      <c r="CU5" s="32" t="s">
        <v>56</v>
      </c>
      <c r="CV5" s="32" t="s">
        <v>57</v>
      </c>
      <c r="CW5" s="33" t="s">
        <v>86</v>
      </c>
      <c r="CX5" s="33" t="s">
        <v>78</v>
      </c>
      <c r="CY5" s="33" t="s">
        <v>79</v>
      </c>
      <c r="CZ5" s="33" t="s">
        <v>80</v>
      </c>
      <c r="DA5" s="33" t="s">
        <v>81</v>
      </c>
      <c r="DB5" s="33" t="s">
        <v>77</v>
      </c>
    </row>
    <row r="6" spans="1:106" s="35" customFormat="1" x14ac:dyDescent="0.25">
      <c r="A6" s="38" t="s">
        <v>68</v>
      </c>
      <c r="B6" s="38" t="s">
        <v>69</v>
      </c>
      <c r="C6" s="39">
        <v>55241110003828</v>
      </c>
      <c r="D6" s="40" t="s">
        <v>0</v>
      </c>
      <c r="E6" s="40" t="s">
        <v>0</v>
      </c>
      <c r="F6" s="40" t="s">
        <v>0</v>
      </c>
      <c r="G6" s="40" t="str">
        <f>IF(endobest_inclusions[[#This Row],[CHIR APRES ANNONCE]]&lt;&gt;"Inconnu",endobest_inclusions[[#This Row],[CHIR APRES ANNONCE]],endobest_inclusions[[#This Row],[CHIR APRES RESULTAT]])</f>
        <v>Non</v>
      </c>
      <c r="H6" s="40" t="s">
        <v>148</v>
      </c>
      <c r="I6" s="40" t="s">
        <v>0</v>
      </c>
      <c r="J6" s="40" t="s">
        <v>23</v>
      </c>
      <c r="K6" s="40" t="s">
        <v>23</v>
      </c>
      <c r="L6" s="40" t="s">
        <v>1</v>
      </c>
      <c r="M6" s="40" t="s">
        <v>0</v>
      </c>
      <c r="N6" s="40" t="s">
        <v>0</v>
      </c>
      <c r="O6" s="40" t="s">
        <v>0</v>
      </c>
      <c r="P6" s="40" t="s">
        <v>1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 t="s">
        <v>70</v>
      </c>
      <c r="BO6" s="40" t="s">
        <v>71</v>
      </c>
      <c r="BP6" s="41" t="s">
        <v>59</v>
      </c>
      <c r="BQ6" s="41" t="s">
        <v>72</v>
      </c>
      <c r="BR6" s="40" t="s">
        <v>73</v>
      </c>
      <c r="BS6" s="40" t="s">
        <v>1</v>
      </c>
      <c r="BT6" s="40" t="s">
        <v>58</v>
      </c>
      <c r="BU6" s="40" t="s">
        <v>1</v>
      </c>
      <c r="BV6" s="40" t="s">
        <v>0</v>
      </c>
      <c r="BW6" s="40" t="s">
        <v>0</v>
      </c>
      <c r="BX6" s="40" t="s">
        <v>0</v>
      </c>
      <c r="BY6" s="40" t="s">
        <v>0</v>
      </c>
      <c r="BZ6" s="40" t="s">
        <v>0</v>
      </c>
      <c r="CA6" s="40" t="s">
        <v>0</v>
      </c>
      <c r="CB6" s="40" t="s">
        <v>0</v>
      </c>
      <c r="CC6" s="40" t="s">
        <v>23</v>
      </c>
      <c r="CD6" s="40" t="s">
        <v>0</v>
      </c>
      <c r="CE6" s="40" t="s">
        <v>21</v>
      </c>
      <c r="CF6" s="40" t="s">
        <v>0</v>
      </c>
      <c r="CG6" s="40" t="s">
        <v>0</v>
      </c>
      <c r="CH6" s="40" t="s">
        <v>23</v>
      </c>
      <c r="CI6" s="40" t="s">
        <v>0</v>
      </c>
      <c r="CJ6" s="40" t="s">
        <v>21</v>
      </c>
      <c r="CK6" s="40" t="s">
        <v>0</v>
      </c>
      <c r="CL6" s="40" t="s">
        <v>0</v>
      </c>
      <c r="CM6" s="40" t="s">
        <v>0</v>
      </c>
      <c r="CN6" s="40" t="s">
        <v>0</v>
      </c>
      <c r="CO6" s="40" t="s">
        <v>0</v>
      </c>
      <c r="CP6" s="40" t="s">
        <v>0</v>
      </c>
      <c r="CQ6" s="40" t="s">
        <v>87</v>
      </c>
      <c r="CR6" s="40" t="s">
        <v>0</v>
      </c>
      <c r="CS6" s="40" t="s">
        <v>23</v>
      </c>
      <c r="CT6" s="40" t="s">
        <v>21</v>
      </c>
      <c r="CU6" s="40" t="s">
        <v>21</v>
      </c>
      <c r="CV6" s="40" t="s">
        <v>0</v>
      </c>
      <c r="CW6" s="40" t="s">
        <v>82</v>
      </c>
      <c r="CX6" s="40"/>
      <c r="CY6" s="40" t="s">
        <v>83</v>
      </c>
      <c r="CZ6" s="40" t="s">
        <v>84</v>
      </c>
      <c r="DA6" s="40" t="s">
        <v>85</v>
      </c>
      <c r="DB6" s="42">
        <v>0</v>
      </c>
    </row>
  </sheetData>
  <mergeCells count="9">
    <mergeCell ref="CR4:CV4"/>
    <mergeCell ref="CB4:CP4"/>
    <mergeCell ref="CW4:DB4"/>
    <mergeCell ref="Q4:Y4"/>
    <mergeCell ref="Z4:AH4"/>
    <mergeCell ref="AI4:AR4"/>
    <mergeCell ref="AS4:BM4"/>
    <mergeCell ref="BS4:BZ4"/>
    <mergeCell ref="BO4:BR4"/>
  </mergeCells>
  <phoneticPr fontId="2" type="noConversion"/>
  <conditionalFormatting sqref="J2:K1048576">
    <cfRule type="expression" dxfId="9" priority="4">
      <formula xml:space="preserve"> AND(J2 &lt;&gt; "N/A",  J2 &lt;&gt; "Inconnu", J2&lt;&gt;"", J2 &lt;&gt; "TYPE CHIR APRES", J2&lt;&gt;"RAISON CHIR APRES")</formula>
    </cfRule>
  </conditionalFormatting>
  <conditionalFormatting sqref="L2:O4 D2:I1048576 P4:Q4 Z4 AI4 AS4 L5:M5 O5 L6:O1048576 P2:BM3 P5:BM1048576">
    <cfRule type="cellIs" dxfId="8" priority="7" operator="equal">
      <formula>"Non"</formula>
    </cfRule>
    <cfRule type="cellIs" dxfId="7" priority="8" operator="equal">
      <formula>"Oui"</formula>
    </cfRule>
  </conditionalFormatting>
  <conditionalFormatting sqref="N5">
    <cfRule type="cellIs" dxfId="6" priority="1" operator="equal">
      <formula>"Non"</formula>
    </cfRule>
    <cfRule type="cellIs" dxfId="5" priority="2" operator="equal">
      <formula>"Oui"</formula>
    </cfRule>
  </conditionalFormatting>
  <conditionalFormatting sqref="BN2:BN1048576">
    <cfRule type="expression" dxfId="4" priority="3">
      <formula>OR((BN2="UNINTERPRETABLE"),(BN2="Ininterprétable"))</formula>
    </cfRule>
    <cfRule type="expression" dxfId="3" priority="5">
      <formula>OR((BN2="POSITIVE"),(BN2="Positif"))</formula>
    </cfRule>
    <cfRule type="expression" dxfId="2" priority="6">
      <formula>OR((BN2="NEGATIVE"),(BN2="Négatif"))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3" customWidth="1"/>
    <col min="3" max="3" width="19.7109375" style="23" customWidth="1"/>
    <col min="4" max="5" width="16.42578125" style="23" customWidth="1"/>
    <col min="6" max="6" width="16.42578125" style="2" customWidth="1"/>
    <col min="7" max="8" width="16.42578125" style="23" customWidth="1"/>
    <col min="9" max="9" width="16.42578125" style="2" customWidth="1"/>
  </cols>
  <sheetData>
    <row r="1" spans="1:9" ht="15.75" x14ac:dyDescent="0.25">
      <c r="B1" s="68" t="str">
        <f>Inclusions!B1</f>
        <v>Mis à jour : le 03/12/2025 19:08</v>
      </c>
      <c r="C1" s="68"/>
    </row>
    <row r="4" spans="1:9" ht="47.25" customHeight="1" x14ac:dyDescent="0.25">
      <c r="A4" s="26" t="s">
        <v>75</v>
      </c>
      <c r="B4" s="24" t="s">
        <v>2</v>
      </c>
      <c r="C4" s="24" t="s">
        <v>3</v>
      </c>
      <c r="D4" s="24" t="s">
        <v>6</v>
      </c>
      <c r="E4" s="24" t="s">
        <v>4</v>
      </c>
      <c r="F4" s="4" t="s">
        <v>5</v>
      </c>
      <c r="G4" s="24" t="s">
        <v>7</v>
      </c>
      <c r="H4" s="24" t="s">
        <v>8</v>
      </c>
      <c r="I4" s="4" t="s">
        <v>9</v>
      </c>
    </row>
    <row r="5" spans="1:9" s="19" customFormat="1" ht="19.5" customHeight="1" x14ac:dyDescent="0.25">
      <c r="A5" s="20" t="s">
        <v>10</v>
      </c>
      <c r="B5" s="25">
        <f>SUM(INDEX(endobest_organizations,,2))</f>
        <v>1</v>
      </c>
      <c r="C5" s="25">
        <f>SUM(INDEX(endobest_organizations,,3))</f>
        <v>1</v>
      </c>
      <c r="D5" s="25">
        <f>SUM(INDEX(endobest_organizations,,4))</f>
        <v>0</v>
      </c>
      <c r="E5" s="25">
        <f>SUM(INDEX(endobest_organizations,,5))</f>
        <v>0</v>
      </c>
      <c r="F5" s="21" t="str">
        <f>IF(D5&gt;0, E5/D5, "")</f>
        <v/>
      </c>
      <c r="G5" s="25">
        <f>SUM(INDEX(endobest_organizations,,7))</f>
        <v>1</v>
      </c>
      <c r="H5" s="25">
        <f>SUM(INDEX(endobest_organizations,,8))</f>
        <v>1</v>
      </c>
      <c r="I5" s="21">
        <f>IF(B5&gt;0, H5/B5, "")</f>
        <v>1</v>
      </c>
    </row>
    <row r="6" spans="1:9" s="3" customFormat="1" ht="19.5" customHeight="1" x14ac:dyDescent="0.25">
      <c r="A6" s="27" t="s">
        <v>68</v>
      </c>
      <c r="B6" s="28">
        <f>COUNTIFS(endobest_inclusions[CENTRE],A6)</f>
        <v>1</v>
      </c>
      <c r="C6" s="28">
        <f>D6+G6</f>
        <v>1</v>
      </c>
      <c r="D6" s="28">
        <f>COUNTIFS(endobest_inclusions[CENTRE],A6,endobest_inclusions[CHIR AVANT],"Oui")</f>
        <v>0</v>
      </c>
      <c r="E6" s="28">
        <f>COUNTIFS(endobest_inclusions[CENTRE],A6,endobest_inclusions[CHIR AVANT],"Oui",endobest_inclusions[CHIR APRES],"Non")</f>
        <v>0</v>
      </c>
      <c r="F6" s="29" t="str">
        <f>IF(D6&gt;0, E6/D6, "")</f>
        <v/>
      </c>
      <c r="G6" s="28">
        <f>COUNTIFS(endobest_inclusions[CENTRE],A6,endobest_inclusions[CHIR AVANT],"Non")</f>
        <v>1</v>
      </c>
      <c r="H6" s="28">
        <f>COUNTIFS(endobest_inclusions[CENTRE],A6,endobest_inclusions[CHANGT PRISE EN CHARGE],"Oui")</f>
        <v>1</v>
      </c>
      <c r="I6" s="29">
        <f>IF(B6&gt;0, H6/B6, "")</f>
        <v>1</v>
      </c>
    </row>
    <row r="7" spans="1:9" s="3" customFormat="1" ht="19.5" customHeight="1" x14ac:dyDescent="0.25">
      <c r="B7" s="23"/>
      <c r="C7" s="23"/>
      <c r="D7" s="23"/>
      <c r="E7" s="23"/>
      <c r="F7" s="2"/>
      <c r="G7" s="23"/>
      <c r="H7" s="23"/>
      <c r="I7" s="2"/>
    </row>
    <row r="8" spans="1:9" s="3" customFormat="1" ht="19.5" customHeight="1" x14ac:dyDescent="0.25">
      <c r="B8" s="23"/>
      <c r="C8" s="23"/>
      <c r="D8" s="23"/>
      <c r="E8" s="23"/>
      <c r="F8" s="2"/>
      <c r="G8" s="23"/>
      <c r="H8" s="23"/>
      <c r="I8" s="2"/>
    </row>
    <row r="9" spans="1:9" s="3" customFormat="1" ht="19.5" customHeight="1" x14ac:dyDescent="0.25">
      <c r="B9" s="23"/>
      <c r="C9" s="23"/>
      <c r="D9" s="23"/>
      <c r="E9" s="23"/>
      <c r="F9" s="2"/>
      <c r="G9" s="23"/>
      <c r="H9" s="23"/>
      <c r="I9" s="2"/>
    </row>
    <row r="10" spans="1:9" s="3" customFormat="1" ht="19.5" customHeight="1" x14ac:dyDescent="0.25">
      <c r="B10" s="23"/>
      <c r="C10" s="23"/>
      <c r="D10" s="23"/>
      <c r="E10" s="23"/>
      <c r="F10" s="2"/>
      <c r="G10" s="23"/>
      <c r="H10" s="23"/>
      <c r="I10" s="2"/>
    </row>
    <row r="11" spans="1:9" s="3" customFormat="1" ht="19.5" customHeight="1" x14ac:dyDescent="0.25">
      <c r="B11" s="23"/>
      <c r="C11" s="23"/>
      <c r="D11" s="23"/>
      <c r="E11" s="23"/>
      <c r="F11" s="2"/>
      <c r="G11" s="23"/>
      <c r="H11" s="23"/>
      <c r="I11" s="2"/>
    </row>
    <row r="12" spans="1:9" s="3" customFormat="1" ht="19.5" customHeight="1" x14ac:dyDescent="0.25">
      <c r="B12" s="23"/>
      <c r="C12" s="23"/>
      <c r="D12" s="23"/>
      <c r="E12" s="23"/>
      <c r="F12" s="2"/>
      <c r="G12" s="23"/>
      <c r="H12" s="23"/>
      <c r="I12" s="2"/>
    </row>
    <row r="13" spans="1:9" s="3" customFormat="1" ht="19.5" customHeight="1" x14ac:dyDescent="0.25">
      <c r="B13" s="23"/>
      <c r="C13" s="23"/>
      <c r="D13" s="23"/>
      <c r="E13" s="23"/>
      <c r="F13" s="2"/>
      <c r="G13" s="23"/>
      <c r="H13" s="23"/>
      <c r="I13" s="2"/>
    </row>
    <row r="14" spans="1:9" s="3" customFormat="1" ht="19.5" customHeight="1" x14ac:dyDescent="0.25">
      <c r="B14" s="23"/>
      <c r="C14" s="23"/>
      <c r="D14" s="23"/>
      <c r="E14" s="23"/>
      <c r="F14" s="2"/>
      <c r="G14" s="23"/>
      <c r="H14" s="23"/>
      <c r="I14" s="2"/>
    </row>
    <row r="15" spans="1:9" s="3" customFormat="1" ht="19.5" customHeight="1" x14ac:dyDescent="0.25">
      <c r="B15" s="23"/>
      <c r="C15" s="23"/>
      <c r="D15" s="23"/>
      <c r="E15" s="23"/>
      <c r="F15" s="2"/>
      <c r="G15" s="23"/>
      <c r="H15" s="23"/>
      <c r="I15" s="2"/>
    </row>
    <row r="16" spans="1:9" s="3" customFormat="1" ht="19.5" customHeight="1" x14ac:dyDescent="0.25">
      <c r="B16" s="23"/>
      <c r="C16" s="23"/>
      <c r="D16" s="23"/>
      <c r="E16" s="23"/>
      <c r="F16" s="2"/>
      <c r="G16" s="23"/>
      <c r="H16" s="23"/>
      <c r="I16" s="2"/>
    </row>
    <row r="17" spans="2:9" s="3" customFormat="1" ht="19.5" customHeight="1" x14ac:dyDescent="0.25">
      <c r="B17" s="23"/>
      <c r="C17" s="23"/>
      <c r="D17" s="23"/>
      <c r="E17" s="23"/>
      <c r="F17" s="2"/>
      <c r="G17" s="23"/>
      <c r="H17" s="23"/>
      <c r="I17" s="2"/>
    </row>
    <row r="18" spans="2:9" s="3" customFormat="1" ht="19.5" customHeight="1" x14ac:dyDescent="0.25">
      <c r="B18" s="23"/>
      <c r="C18" s="23"/>
      <c r="D18" s="23"/>
      <c r="E18" s="23"/>
      <c r="F18" s="2"/>
      <c r="G18" s="23"/>
      <c r="H18" s="23"/>
      <c r="I18" s="2"/>
    </row>
    <row r="19" spans="2:9" s="3" customFormat="1" ht="19.5" customHeight="1" x14ac:dyDescent="0.25">
      <c r="B19" s="23"/>
      <c r="C19" s="23"/>
      <c r="D19" s="23"/>
      <c r="E19" s="23"/>
      <c r="F19" s="2"/>
      <c r="G19" s="23"/>
      <c r="H19" s="23"/>
      <c r="I19" s="2"/>
    </row>
    <row r="20" spans="2:9" s="3" customFormat="1" ht="19.5" customHeight="1" x14ac:dyDescent="0.25">
      <c r="B20" s="23"/>
      <c r="C20" s="23"/>
      <c r="D20" s="23"/>
      <c r="E20" s="23"/>
      <c r="F20" s="2"/>
      <c r="G20" s="23"/>
      <c r="H20" s="23"/>
      <c r="I20" s="2"/>
    </row>
    <row r="21" spans="2:9" s="3" customFormat="1" ht="19.5" customHeight="1" x14ac:dyDescent="0.25">
      <c r="B21" s="23"/>
      <c r="C21" s="23"/>
      <c r="D21" s="23"/>
      <c r="E21" s="23"/>
      <c r="F21" s="2"/>
      <c r="G21" s="23"/>
      <c r="H21" s="23"/>
      <c r="I21" s="2"/>
    </row>
    <row r="22" spans="2:9" s="3" customFormat="1" ht="19.5" customHeight="1" x14ac:dyDescent="0.25">
      <c r="B22" s="23"/>
      <c r="C22" s="23"/>
      <c r="D22" s="23"/>
      <c r="E22" s="23"/>
      <c r="F22" s="2"/>
      <c r="G22" s="23"/>
      <c r="H22" s="23"/>
      <c r="I22" s="2"/>
    </row>
    <row r="23" spans="2:9" s="3" customFormat="1" ht="19.5" customHeight="1" x14ac:dyDescent="0.25">
      <c r="B23" s="23"/>
      <c r="C23" s="23"/>
      <c r="D23" s="23"/>
      <c r="E23" s="23"/>
      <c r="F23" s="2"/>
      <c r="G23" s="23"/>
      <c r="H23" s="23"/>
      <c r="I23" s="2"/>
    </row>
    <row r="24" spans="2:9" s="3" customFormat="1" ht="19.5" customHeight="1" x14ac:dyDescent="0.25">
      <c r="B24" s="23"/>
      <c r="C24" s="23"/>
      <c r="D24" s="23"/>
      <c r="E24" s="23"/>
      <c r="F24" s="2"/>
      <c r="G24" s="23"/>
      <c r="H24" s="23"/>
      <c r="I24" s="2"/>
    </row>
    <row r="25" spans="2:9" s="3" customFormat="1" ht="19.5" customHeight="1" x14ac:dyDescent="0.25">
      <c r="B25" s="23"/>
      <c r="C25" s="23"/>
      <c r="D25" s="23"/>
      <c r="E25" s="23"/>
      <c r="F25" s="2"/>
      <c r="G25" s="23"/>
      <c r="H25" s="23"/>
      <c r="I25" s="2"/>
    </row>
    <row r="26" spans="2:9" s="3" customFormat="1" ht="19.5" customHeight="1" x14ac:dyDescent="0.25">
      <c r="B26" s="23"/>
      <c r="C26" s="23"/>
      <c r="D26" s="23"/>
      <c r="E26" s="23"/>
      <c r="F26" s="2"/>
      <c r="G26" s="23"/>
      <c r="H26" s="23"/>
      <c r="I26" s="2"/>
    </row>
    <row r="27" spans="2:9" s="3" customFormat="1" ht="19.5" customHeight="1" x14ac:dyDescent="0.25">
      <c r="B27" s="23"/>
      <c r="C27" s="23"/>
      <c r="D27" s="23"/>
      <c r="E27" s="23"/>
      <c r="F27" s="2"/>
      <c r="G27" s="23"/>
      <c r="H27" s="23"/>
      <c r="I27" s="2"/>
    </row>
    <row r="28" spans="2:9" s="3" customFormat="1" ht="19.5" customHeight="1" x14ac:dyDescent="0.25">
      <c r="B28" s="23"/>
      <c r="C28" s="23"/>
      <c r="D28" s="23"/>
      <c r="E28" s="23"/>
      <c r="F28" s="2"/>
      <c r="G28" s="23"/>
      <c r="H28" s="23"/>
      <c r="I28" s="2"/>
    </row>
    <row r="29" spans="2:9" s="3" customFormat="1" ht="19.5" customHeight="1" x14ac:dyDescent="0.25">
      <c r="B29" s="23"/>
      <c r="C29" s="23"/>
      <c r="D29" s="23"/>
      <c r="E29" s="23"/>
      <c r="F29" s="2"/>
      <c r="G29" s="23"/>
      <c r="H29" s="23"/>
      <c r="I29" s="2"/>
    </row>
    <row r="30" spans="2:9" s="3" customFormat="1" ht="19.5" customHeight="1" x14ac:dyDescent="0.25">
      <c r="B30" s="23"/>
      <c r="C30" s="23"/>
      <c r="D30" s="23"/>
      <c r="E30" s="23"/>
      <c r="F30" s="2"/>
      <c r="G30" s="23"/>
      <c r="H30" s="23"/>
      <c r="I30" s="2"/>
    </row>
    <row r="31" spans="2:9" s="3" customFormat="1" ht="19.5" customHeight="1" x14ac:dyDescent="0.25">
      <c r="B31" s="23"/>
      <c r="C31" s="23"/>
      <c r="D31" s="23"/>
      <c r="E31" s="23"/>
      <c r="F31" s="2"/>
      <c r="G31" s="23"/>
      <c r="H31" s="23"/>
      <c r="I31" s="2"/>
    </row>
    <row r="32" spans="2:9" s="3" customFormat="1" ht="19.5" customHeight="1" x14ac:dyDescent="0.25">
      <c r="B32" s="23"/>
      <c r="C32" s="23"/>
      <c r="D32" s="23"/>
      <c r="E32" s="23"/>
      <c r="F32" s="2"/>
      <c r="G32" s="23"/>
      <c r="H32" s="23"/>
      <c r="I32" s="2"/>
    </row>
    <row r="33" spans="2:9" s="3" customFormat="1" ht="19.5" customHeight="1" x14ac:dyDescent="0.25">
      <c r="B33" s="23"/>
      <c r="C33" s="23"/>
      <c r="D33" s="23"/>
      <c r="E33" s="23"/>
      <c r="F33" s="2"/>
      <c r="G33" s="23"/>
      <c r="H33" s="23"/>
      <c r="I33" s="2"/>
    </row>
    <row r="34" spans="2:9" s="3" customFormat="1" ht="19.5" customHeight="1" x14ac:dyDescent="0.25">
      <c r="B34" s="23"/>
      <c r="C34" s="23"/>
      <c r="D34" s="23"/>
      <c r="E34" s="23"/>
      <c r="F34" s="2"/>
      <c r="G34" s="23"/>
      <c r="H34" s="23"/>
      <c r="I34" s="2"/>
    </row>
    <row r="35" spans="2:9" s="3" customFormat="1" ht="19.5" customHeight="1" x14ac:dyDescent="0.25">
      <c r="B35" s="23"/>
      <c r="C35" s="23"/>
      <c r="D35" s="23"/>
      <c r="E35" s="23"/>
      <c r="F35" s="2"/>
      <c r="G35" s="23"/>
      <c r="H35" s="23"/>
      <c r="I35" s="2"/>
    </row>
    <row r="36" spans="2:9" s="3" customFormat="1" ht="19.5" customHeight="1" x14ac:dyDescent="0.25">
      <c r="B36" s="23"/>
      <c r="C36" s="23"/>
      <c r="D36" s="23"/>
      <c r="E36" s="23"/>
      <c r="F36" s="2"/>
      <c r="G36" s="23"/>
      <c r="H36" s="23"/>
      <c r="I36" s="2"/>
    </row>
    <row r="37" spans="2:9" s="3" customFormat="1" ht="19.5" customHeight="1" x14ac:dyDescent="0.25">
      <c r="B37" s="23"/>
      <c r="C37" s="23"/>
      <c r="D37" s="23"/>
      <c r="E37" s="23"/>
      <c r="F37" s="2"/>
      <c r="G37" s="23"/>
      <c r="H37" s="23"/>
      <c r="I37" s="2"/>
    </row>
    <row r="38" spans="2:9" s="3" customFormat="1" ht="19.5" customHeight="1" x14ac:dyDescent="0.25">
      <c r="B38" s="23"/>
      <c r="C38" s="23"/>
      <c r="D38" s="23"/>
      <c r="E38" s="23"/>
      <c r="F38" s="2"/>
      <c r="G38" s="23"/>
      <c r="H38" s="23"/>
      <c r="I38" s="2"/>
    </row>
    <row r="39" spans="2:9" s="3" customFormat="1" ht="19.5" customHeight="1" x14ac:dyDescent="0.25">
      <c r="B39" s="23"/>
      <c r="C39" s="23"/>
      <c r="D39" s="23"/>
      <c r="E39" s="23"/>
      <c r="F39" s="2"/>
      <c r="G39" s="23"/>
      <c r="H39" s="23"/>
      <c r="I39" s="2"/>
    </row>
    <row r="40" spans="2:9" s="3" customFormat="1" ht="19.5" customHeight="1" x14ac:dyDescent="0.25">
      <c r="B40" s="23"/>
      <c r="C40" s="23"/>
      <c r="D40" s="23"/>
      <c r="E40" s="23"/>
      <c r="F40" s="2"/>
      <c r="G40" s="23"/>
      <c r="H40" s="23"/>
      <c r="I40" s="2"/>
    </row>
    <row r="41" spans="2:9" s="3" customFormat="1" ht="19.5" customHeight="1" x14ac:dyDescent="0.25">
      <c r="B41" s="23"/>
      <c r="C41" s="23"/>
      <c r="D41" s="23"/>
      <c r="E41" s="23"/>
      <c r="F41" s="2"/>
      <c r="G41" s="23"/>
      <c r="H41" s="23"/>
      <c r="I41" s="2"/>
    </row>
    <row r="42" spans="2:9" s="3" customFormat="1" ht="19.5" customHeight="1" x14ac:dyDescent="0.25">
      <c r="B42" s="23"/>
      <c r="C42" s="23"/>
      <c r="D42" s="23"/>
      <c r="E42" s="23"/>
      <c r="F42" s="2"/>
      <c r="G42" s="23"/>
      <c r="H42" s="23"/>
      <c r="I42" s="2"/>
    </row>
    <row r="43" spans="2:9" s="3" customFormat="1" ht="19.5" customHeight="1" x14ac:dyDescent="0.25">
      <c r="B43" s="23"/>
      <c r="C43" s="23"/>
      <c r="D43" s="23"/>
      <c r="E43" s="23"/>
      <c r="F43" s="2"/>
      <c r="G43" s="23"/>
      <c r="H43" s="23"/>
      <c r="I43" s="2"/>
    </row>
    <row r="44" spans="2:9" s="3" customFormat="1" ht="19.5" customHeight="1" x14ac:dyDescent="0.25">
      <c r="B44" s="23"/>
      <c r="C44" s="23"/>
      <c r="D44" s="23"/>
      <c r="E44" s="23"/>
      <c r="F44" s="2"/>
      <c r="G44" s="23"/>
      <c r="H44" s="23"/>
      <c r="I44" s="2"/>
    </row>
    <row r="45" spans="2:9" s="3" customFormat="1" ht="19.5" customHeight="1" x14ac:dyDescent="0.25">
      <c r="B45" s="23"/>
      <c r="C45" s="23"/>
      <c r="D45" s="23"/>
      <c r="E45" s="23"/>
      <c r="F45" s="2"/>
      <c r="G45" s="23"/>
      <c r="H45" s="23"/>
      <c r="I45" s="2"/>
    </row>
    <row r="46" spans="2:9" s="3" customFormat="1" ht="19.5" customHeight="1" x14ac:dyDescent="0.25">
      <c r="B46" s="23"/>
      <c r="C46" s="23"/>
      <c r="D46" s="23"/>
      <c r="E46" s="23"/>
      <c r="F46" s="2"/>
      <c r="G46" s="23"/>
      <c r="H46" s="23"/>
      <c r="I46" s="2"/>
    </row>
    <row r="47" spans="2:9" s="3" customFormat="1" ht="19.5" customHeight="1" x14ac:dyDescent="0.25">
      <c r="B47" s="23"/>
      <c r="C47" s="23"/>
      <c r="D47" s="23"/>
      <c r="E47" s="23"/>
      <c r="F47" s="2"/>
      <c r="G47" s="23"/>
      <c r="H47" s="23"/>
      <c r="I47" s="2"/>
    </row>
    <row r="48" spans="2:9" s="3" customFormat="1" ht="19.5" customHeight="1" x14ac:dyDescent="0.25">
      <c r="B48" s="23"/>
      <c r="C48" s="23"/>
      <c r="D48" s="23"/>
      <c r="E48" s="23"/>
      <c r="F48" s="2"/>
      <c r="G48" s="23"/>
      <c r="H48" s="23"/>
      <c r="I48" s="2"/>
    </row>
    <row r="49" spans="2:9" s="3" customFormat="1" ht="19.5" customHeight="1" x14ac:dyDescent="0.25">
      <c r="B49" s="23"/>
      <c r="C49" s="23"/>
      <c r="D49" s="23"/>
      <c r="E49" s="23"/>
      <c r="F49" s="2"/>
      <c r="G49" s="23"/>
      <c r="H49" s="23"/>
      <c r="I49" s="2"/>
    </row>
    <row r="50" spans="2:9" s="3" customFormat="1" ht="19.5" customHeight="1" x14ac:dyDescent="0.25">
      <c r="B50" s="23"/>
      <c r="C50" s="23"/>
      <c r="D50" s="23"/>
      <c r="E50" s="23"/>
      <c r="F50" s="2"/>
      <c r="G50" s="23"/>
      <c r="H50" s="23"/>
      <c r="I50" s="2"/>
    </row>
    <row r="51" spans="2:9" s="3" customFormat="1" ht="19.5" customHeight="1" x14ac:dyDescent="0.25">
      <c r="B51" s="23"/>
      <c r="C51" s="23"/>
      <c r="D51" s="23"/>
      <c r="E51" s="23"/>
      <c r="F51" s="2"/>
      <c r="G51" s="23"/>
      <c r="H51" s="23"/>
      <c r="I51" s="2"/>
    </row>
    <row r="52" spans="2:9" s="3" customFormat="1" ht="19.5" customHeight="1" x14ac:dyDescent="0.25">
      <c r="B52" s="23"/>
      <c r="C52" s="23"/>
      <c r="D52" s="23"/>
      <c r="E52" s="23"/>
      <c r="F52" s="2"/>
      <c r="G52" s="23"/>
      <c r="H52" s="23"/>
      <c r="I52" s="2"/>
    </row>
    <row r="53" spans="2:9" s="3" customFormat="1" ht="19.5" customHeight="1" x14ac:dyDescent="0.25">
      <c r="B53" s="23"/>
      <c r="C53" s="23"/>
      <c r="D53" s="23"/>
      <c r="E53" s="23"/>
      <c r="F53" s="2"/>
      <c r="G53" s="23"/>
      <c r="H53" s="23"/>
      <c r="I53" s="2"/>
    </row>
    <row r="54" spans="2:9" s="3" customFormat="1" ht="19.5" customHeight="1" x14ac:dyDescent="0.25">
      <c r="B54" s="23"/>
      <c r="C54" s="23"/>
      <c r="D54" s="23"/>
      <c r="E54" s="23"/>
      <c r="F54" s="2"/>
      <c r="G54" s="23"/>
      <c r="H54" s="23"/>
      <c r="I54" s="2"/>
    </row>
    <row r="55" spans="2:9" s="3" customFormat="1" ht="19.5" customHeight="1" x14ac:dyDescent="0.25">
      <c r="B55" s="23"/>
      <c r="C55" s="23"/>
      <c r="D55" s="23"/>
      <c r="E55" s="23"/>
      <c r="F55" s="2"/>
      <c r="G55" s="23"/>
      <c r="H55" s="23"/>
      <c r="I55" s="2"/>
    </row>
    <row r="56" spans="2:9" s="3" customFormat="1" ht="19.5" customHeight="1" x14ac:dyDescent="0.25">
      <c r="B56" s="23"/>
      <c r="C56" s="23"/>
      <c r="D56" s="23"/>
      <c r="E56" s="23"/>
      <c r="F56" s="2"/>
      <c r="G56" s="23"/>
      <c r="H56" s="23"/>
      <c r="I56" s="2"/>
    </row>
    <row r="57" spans="2:9" s="3" customFormat="1" ht="19.5" customHeight="1" x14ac:dyDescent="0.25">
      <c r="B57" s="23"/>
      <c r="C57" s="23"/>
      <c r="D57" s="23"/>
      <c r="E57" s="23"/>
      <c r="F57" s="2"/>
      <c r="G57" s="23"/>
      <c r="H57" s="23"/>
      <c r="I57" s="2"/>
    </row>
    <row r="58" spans="2:9" s="3" customFormat="1" ht="19.5" customHeight="1" x14ac:dyDescent="0.25">
      <c r="B58" s="23"/>
      <c r="C58" s="23"/>
      <c r="D58" s="23"/>
      <c r="E58" s="23"/>
      <c r="F58" s="2"/>
      <c r="G58" s="23"/>
      <c r="H58" s="23"/>
      <c r="I58" s="2"/>
    </row>
    <row r="59" spans="2:9" s="3" customFormat="1" ht="19.5" customHeight="1" x14ac:dyDescent="0.25">
      <c r="B59" s="23"/>
      <c r="C59" s="23"/>
      <c r="D59" s="23"/>
      <c r="E59" s="23"/>
      <c r="F59" s="2"/>
      <c r="G59" s="23"/>
      <c r="H59" s="23"/>
      <c r="I59" s="2"/>
    </row>
    <row r="60" spans="2:9" s="3" customFormat="1" ht="19.5" customHeight="1" x14ac:dyDescent="0.25">
      <c r="B60" s="23"/>
      <c r="C60" s="23"/>
      <c r="D60" s="23"/>
      <c r="E60" s="23"/>
      <c r="F60" s="2"/>
      <c r="G60" s="23"/>
      <c r="H60" s="23"/>
      <c r="I60" s="2"/>
    </row>
    <row r="61" spans="2:9" s="3" customFormat="1" ht="19.5" customHeight="1" x14ac:dyDescent="0.25">
      <c r="B61" s="23"/>
      <c r="C61" s="23"/>
      <c r="D61" s="23"/>
      <c r="E61" s="23"/>
      <c r="F61" s="2"/>
      <c r="G61" s="23"/>
      <c r="H61" s="23"/>
      <c r="I61" s="2"/>
    </row>
    <row r="62" spans="2:9" s="3" customFormat="1" ht="19.5" customHeight="1" x14ac:dyDescent="0.25">
      <c r="B62" s="23"/>
      <c r="C62" s="23"/>
      <c r="D62" s="23"/>
      <c r="E62" s="23"/>
      <c r="F62" s="2"/>
      <c r="G62" s="23"/>
      <c r="H62" s="23"/>
      <c r="I62" s="2"/>
    </row>
    <row r="63" spans="2:9" s="3" customFormat="1" ht="19.5" customHeight="1" x14ac:dyDescent="0.25">
      <c r="B63" s="23"/>
      <c r="C63" s="23"/>
      <c r="D63" s="23"/>
      <c r="E63" s="23"/>
      <c r="F63" s="2"/>
      <c r="G63" s="23"/>
      <c r="H63" s="23"/>
      <c r="I63" s="2"/>
    </row>
    <row r="64" spans="2:9" s="3" customFormat="1" ht="19.5" customHeight="1" x14ac:dyDescent="0.25">
      <c r="B64" s="23"/>
      <c r="C64" s="23"/>
      <c r="D64" s="23"/>
      <c r="E64" s="23"/>
      <c r="F64" s="2"/>
      <c r="G64" s="23"/>
      <c r="H64" s="23"/>
      <c r="I64" s="2"/>
    </row>
    <row r="65" spans="2:9" s="3" customFormat="1" ht="19.5" customHeight="1" x14ac:dyDescent="0.25">
      <c r="B65" s="23"/>
      <c r="C65" s="23"/>
      <c r="D65" s="23"/>
      <c r="E65" s="23"/>
      <c r="F65" s="2"/>
      <c r="G65" s="23"/>
      <c r="H65" s="23"/>
      <c r="I65" s="2"/>
    </row>
    <row r="66" spans="2:9" s="3" customFormat="1" ht="19.5" customHeight="1" x14ac:dyDescent="0.25">
      <c r="B66" s="23"/>
      <c r="C66" s="23"/>
      <c r="D66" s="23"/>
      <c r="E66" s="23"/>
      <c r="F66" s="2"/>
      <c r="G66" s="23"/>
      <c r="H66" s="23"/>
      <c r="I66" s="2"/>
    </row>
    <row r="67" spans="2:9" s="3" customFormat="1" ht="19.5" customHeight="1" x14ac:dyDescent="0.25">
      <c r="B67" s="23"/>
      <c r="C67" s="23"/>
      <c r="D67" s="23"/>
      <c r="E67" s="23"/>
      <c r="F67" s="2"/>
      <c r="G67" s="23"/>
      <c r="H67" s="23"/>
      <c r="I67" s="2"/>
    </row>
    <row r="68" spans="2:9" s="3" customFormat="1" ht="19.5" customHeight="1" x14ac:dyDescent="0.25">
      <c r="B68" s="23"/>
      <c r="C68" s="23"/>
      <c r="D68" s="23"/>
      <c r="E68" s="23"/>
      <c r="F68" s="2"/>
      <c r="G68" s="23"/>
      <c r="H68" s="23"/>
      <c r="I68" s="2"/>
    </row>
    <row r="69" spans="2:9" s="3" customFormat="1" ht="19.5" customHeight="1" x14ac:dyDescent="0.25">
      <c r="B69" s="23"/>
      <c r="C69" s="23"/>
      <c r="D69" s="23"/>
      <c r="E69" s="23"/>
      <c r="F69" s="2"/>
      <c r="G69" s="23"/>
      <c r="H69" s="23"/>
      <c r="I69" s="2"/>
    </row>
    <row r="70" spans="2:9" s="3" customFormat="1" ht="19.5" customHeight="1" x14ac:dyDescent="0.25">
      <c r="B70" s="23"/>
      <c r="C70" s="23"/>
      <c r="D70" s="23"/>
      <c r="E70" s="23"/>
      <c r="F70" s="2"/>
      <c r="G70" s="23"/>
      <c r="H70" s="23"/>
      <c r="I70" s="2"/>
    </row>
    <row r="71" spans="2:9" s="3" customFormat="1" ht="19.5" customHeight="1" x14ac:dyDescent="0.25">
      <c r="B71" s="23"/>
      <c r="C71" s="23"/>
      <c r="D71" s="23"/>
      <c r="E71" s="23"/>
      <c r="F71" s="2"/>
      <c r="G71" s="23"/>
      <c r="H71" s="23"/>
      <c r="I71" s="2"/>
    </row>
    <row r="72" spans="2:9" s="3" customFormat="1" ht="19.5" customHeight="1" x14ac:dyDescent="0.25">
      <c r="B72" s="23"/>
      <c r="C72" s="23"/>
      <c r="D72" s="23"/>
      <c r="E72" s="23"/>
      <c r="F72" s="2"/>
      <c r="G72" s="23"/>
      <c r="H72" s="23"/>
      <c r="I72" s="2"/>
    </row>
    <row r="73" spans="2:9" s="3" customFormat="1" ht="19.5" customHeight="1" x14ac:dyDescent="0.25">
      <c r="B73" s="23"/>
      <c r="C73" s="23"/>
      <c r="D73" s="23"/>
      <c r="E73" s="23"/>
      <c r="F73" s="2"/>
      <c r="G73" s="23"/>
      <c r="H73" s="23"/>
      <c r="I73" s="2"/>
    </row>
    <row r="74" spans="2:9" s="3" customFormat="1" ht="19.5" customHeight="1" x14ac:dyDescent="0.25">
      <c r="B74" s="23"/>
      <c r="C74" s="23"/>
      <c r="D74" s="23"/>
      <c r="E74" s="23"/>
      <c r="F74" s="2"/>
      <c r="G74" s="23"/>
      <c r="H74" s="23"/>
      <c r="I74" s="2"/>
    </row>
    <row r="75" spans="2:9" s="3" customFormat="1" ht="19.5" customHeight="1" x14ac:dyDescent="0.25">
      <c r="B75" s="23"/>
      <c r="C75" s="23"/>
      <c r="D75" s="23"/>
      <c r="E75" s="23"/>
      <c r="F75" s="2"/>
      <c r="G75" s="23"/>
      <c r="H75" s="23"/>
      <c r="I75" s="2"/>
    </row>
    <row r="76" spans="2:9" s="3" customFormat="1" ht="19.5" customHeight="1" x14ac:dyDescent="0.25">
      <c r="B76" s="23"/>
      <c r="C76" s="23"/>
      <c r="D76" s="23"/>
      <c r="E76" s="23"/>
      <c r="F76" s="2"/>
      <c r="G76" s="23"/>
      <c r="H76" s="23"/>
      <c r="I76" s="2"/>
    </row>
    <row r="77" spans="2:9" s="3" customFormat="1" ht="19.5" customHeight="1" x14ac:dyDescent="0.25">
      <c r="B77" s="23"/>
      <c r="C77" s="23"/>
      <c r="D77" s="23"/>
      <c r="E77" s="23"/>
      <c r="F77" s="2"/>
      <c r="G77" s="23"/>
      <c r="H77" s="23"/>
      <c r="I77" s="2"/>
    </row>
    <row r="78" spans="2:9" s="3" customFormat="1" ht="19.5" customHeight="1" x14ac:dyDescent="0.25">
      <c r="B78" s="23"/>
      <c r="C78" s="23"/>
      <c r="D78" s="23"/>
      <c r="E78" s="23"/>
      <c r="F78" s="2"/>
      <c r="G78" s="23"/>
      <c r="H78" s="23"/>
      <c r="I78" s="2"/>
    </row>
    <row r="79" spans="2:9" s="3" customFormat="1" ht="19.5" customHeight="1" x14ac:dyDescent="0.25">
      <c r="B79" s="23"/>
      <c r="C79" s="23"/>
      <c r="D79" s="23"/>
      <c r="E79" s="23"/>
      <c r="F79" s="2"/>
      <c r="G79" s="23"/>
      <c r="H79" s="23"/>
      <c r="I79" s="2"/>
    </row>
    <row r="80" spans="2:9" s="3" customFormat="1" ht="19.5" customHeight="1" x14ac:dyDescent="0.25">
      <c r="B80" s="23"/>
      <c r="C80" s="23"/>
      <c r="D80" s="23"/>
      <c r="E80" s="23"/>
      <c r="F80" s="2"/>
      <c r="G80" s="23"/>
      <c r="H80" s="23"/>
      <c r="I80" s="2"/>
    </row>
    <row r="81" spans="2:9" s="3" customFormat="1" ht="19.5" customHeight="1" x14ac:dyDescent="0.25">
      <c r="B81" s="23"/>
      <c r="C81" s="23"/>
      <c r="D81" s="23"/>
      <c r="E81" s="23"/>
      <c r="F81" s="2"/>
      <c r="G81" s="23"/>
      <c r="H81" s="23"/>
      <c r="I81" s="2"/>
    </row>
    <row r="82" spans="2:9" s="3" customFormat="1" ht="19.5" customHeight="1" x14ac:dyDescent="0.25">
      <c r="B82" s="23"/>
      <c r="C82" s="23"/>
      <c r="D82" s="23"/>
      <c r="E82" s="23"/>
      <c r="F82" s="2"/>
      <c r="G82" s="23"/>
      <c r="H82" s="23"/>
      <c r="I82" s="2"/>
    </row>
    <row r="83" spans="2:9" s="3" customFormat="1" ht="19.5" customHeight="1" x14ac:dyDescent="0.25">
      <c r="B83" s="23"/>
      <c r="C83" s="23"/>
      <c r="D83" s="23"/>
      <c r="E83" s="23"/>
      <c r="F83" s="2"/>
      <c r="G83" s="23"/>
      <c r="H83" s="23"/>
      <c r="I83" s="2"/>
    </row>
    <row r="84" spans="2:9" s="3" customFormat="1" ht="19.5" customHeight="1" x14ac:dyDescent="0.25">
      <c r="B84" s="23"/>
      <c r="C84" s="23"/>
      <c r="D84" s="23"/>
      <c r="E84" s="23"/>
      <c r="F84" s="2"/>
      <c r="G84" s="23"/>
      <c r="H84" s="23"/>
      <c r="I84" s="2"/>
    </row>
    <row r="85" spans="2:9" s="3" customFormat="1" ht="19.5" customHeight="1" x14ac:dyDescent="0.25">
      <c r="B85" s="23"/>
      <c r="C85" s="23"/>
      <c r="D85" s="23"/>
      <c r="E85" s="23"/>
      <c r="F85" s="2"/>
      <c r="G85" s="23"/>
      <c r="H85" s="23"/>
      <c r="I85" s="2"/>
    </row>
    <row r="86" spans="2:9" s="3" customFormat="1" ht="19.5" customHeight="1" x14ac:dyDescent="0.25">
      <c r="B86" s="23"/>
      <c r="C86" s="23"/>
      <c r="D86" s="23"/>
      <c r="E86" s="23"/>
      <c r="F86" s="2"/>
      <c r="G86" s="23"/>
      <c r="H86" s="23"/>
      <c r="I86" s="2"/>
    </row>
    <row r="87" spans="2:9" s="3" customFormat="1" ht="19.5" customHeight="1" x14ac:dyDescent="0.25">
      <c r="B87" s="23"/>
      <c r="C87" s="23"/>
      <c r="D87" s="23"/>
      <c r="E87" s="23"/>
      <c r="F87" s="2"/>
      <c r="G87" s="23"/>
      <c r="H87" s="23"/>
      <c r="I87" s="2"/>
    </row>
    <row r="88" spans="2:9" s="3" customFormat="1" ht="19.5" customHeight="1" x14ac:dyDescent="0.25">
      <c r="B88" s="23"/>
      <c r="C88" s="23"/>
      <c r="D88" s="23"/>
      <c r="E88" s="23"/>
      <c r="F88" s="2"/>
      <c r="G88" s="23"/>
      <c r="H88" s="23"/>
      <c r="I88" s="2"/>
    </row>
    <row r="89" spans="2:9" s="3" customFormat="1" ht="19.5" customHeight="1" x14ac:dyDescent="0.25">
      <c r="B89" s="23"/>
      <c r="C89" s="23"/>
      <c r="D89" s="23"/>
      <c r="E89" s="23"/>
      <c r="F89" s="2"/>
      <c r="G89" s="23"/>
      <c r="H89" s="23"/>
      <c r="I89" s="2"/>
    </row>
    <row r="90" spans="2:9" s="3" customFormat="1" ht="19.5" customHeight="1" x14ac:dyDescent="0.25">
      <c r="B90" s="23"/>
      <c r="C90" s="23"/>
      <c r="D90" s="23"/>
      <c r="E90" s="23"/>
      <c r="F90" s="2"/>
      <c r="G90" s="23"/>
      <c r="H90" s="23"/>
      <c r="I90" s="2"/>
    </row>
    <row r="91" spans="2:9" s="3" customFormat="1" ht="19.5" customHeight="1" x14ac:dyDescent="0.25">
      <c r="B91" s="23"/>
      <c r="C91" s="23"/>
      <c r="D91" s="23"/>
      <c r="E91" s="23"/>
      <c r="F91" s="2"/>
      <c r="G91" s="23"/>
      <c r="H91" s="23"/>
      <c r="I91" s="2"/>
    </row>
    <row r="92" spans="2:9" s="3" customFormat="1" ht="19.5" customHeight="1" x14ac:dyDescent="0.25">
      <c r="B92" s="23"/>
      <c r="C92" s="23"/>
      <c r="D92" s="23"/>
      <c r="E92" s="23"/>
      <c r="F92" s="2"/>
      <c r="G92" s="23"/>
      <c r="H92" s="23"/>
      <c r="I92" s="2"/>
    </row>
    <row r="93" spans="2:9" s="3" customFormat="1" ht="19.5" customHeight="1" x14ac:dyDescent="0.25">
      <c r="B93" s="23"/>
      <c r="C93" s="23"/>
      <c r="D93" s="23"/>
      <c r="E93" s="23"/>
      <c r="F93" s="2"/>
      <c r="G93" s="23"/>
      <c r="H93" s="23"/>
      <c r="I93" s="2"/>
    </row>
    <row r="94" spans="2:9" s="3" customFormat="1" ht="19.5" customHeight="1" x14ac:dyDescent="0.25">
      <c r="B94" s="23"/>
      <c r="C94" s="23"/>
      <c r="D94" s="23"/>
      <c r="E94" s="23"/>
      <c r="F94" s="2"/>
      <c r="G94" s="23"/>
      <c r="H94" s="23"/>
      <c r="I94" s="2"/>
    </row>
    <row r="95" spans="2:9" s="3" customFormat="1" ht="19.5" customHeight="1" x14ac:dyDescent="0.25">
      <c r="B95" s="23"/>
      <c r="C95" s="23"/>
      <c r="D95" s="23"/>
      <c r="E95" s="23"/>
      <c r="F95" s="2"/>
      <c r="G95" s="23"/>
      <c r="H95" s="23"/>
      <c r="I95" s="2"/>
    </row>
    <row r="96" spans="2:9" s="3" customFormat="1" ht="19.5" customHeight="1" x14ac:dyDescent="0.25">
      <c r="B96" s="23"/>
      <c r="C96" s="23"/>
      <c r="D96" s="23"/>
      <c r="E96" s="23"/>
      <c r="F96" s="2"/>
      <c r="G96" s="23"/>
      <c r="H96" s="23"/>
      <c r="I96" s="2"/>
    </row>
    <row r="97" spans="2:9" s="3" customFormat="1" ht="19.5" customHeight="1" x14ac:dyDescent="0.25">
      <c r="B97" s="23"/>
      <c r="C97" s="23"/>
      <c r="D97" s="23"/>
      <c r="E97" s="23"/>
      <c r="F97" s="2"/>
      <c r="G97" s="23"/>
      <c r="H97" s="23"/>
      <c r="I97" s="2"/>
    </row>
    <row r="98" spans="2:9" s="3" customFormat="1" ht="19.5" customHeight="1" x14ac:dyDescent="0.25">
      <c r="B98" s="23"/>
      <c r="C98" s="23"/>
      <c r="D98" s="23"/>
      <c r="E98" s="23"/>
      <c r="F98" s="2"/>
      <c r="G98" s="23"/>
      <c r="H98" s="23"/>
      <c r="I98" s="2"/>
    </row>
    <row r="99" spans="2:9" s="3" customFormat="1" ht="19.5" customHeight="1" x14ac:dyDescent="0.25">
      <c r="B99" s="23"/>
      <c r="C99" s="23"/>
      <c r="D99" s="23"/>
      <c r="E99" s="23"/>
      <c r="F99" s="2"/>
      <c r="G99" s="23"/>
      <c r="H99" s="23"/>
      <c r="I99" s="2"/>
    </row>
    <row r="100" spans="2:9" s="3" customFormat="1" ht="19.5" customHeight="1" x14ac:dyDescent="0.25">
      <c r="B100" s="23"/>
      <c r="C100" s="23"/>
      <c r="D100" s="23"/>
      <c r="E100" s="23"/>
      <c r="F100" s="2"/>
      <c r="G100" s="23"/>
      <c r="H100" s="23"/>
      <c r="I100" s="2"/>
    </row>
    <row r="101" spans="2:9" s="3" customFormat="1" ht="19.5" customHeight="1" x14ac:dyDescent="0.25">
      <c r="B101" s="23"/>
      <c r="C101" s="23"/>
      <c r="D101" s="23"/>
      <c r="E101" s="23"/>
      <c r="F101" s="2"/>
      <c r="G101" s="23"/>
      <c r="H101" s="23"/>
      <c r="I101" s="2"/>
    </row>
    <row r="102" spans="2:9" s="3" customFormat="1" ht="19.5" customHeight="1" x14ac:dyDescent="0.25">
      <c r="B102" s="23"/>
      <c r="C102" s="23"/>
      <c r="D102" s="23"/>
      <c r="E102" s="23"/>
      <c r="F102" s="2"/>
      <c r="G102" s="23"/>
      <c r="H102" s="23"/>
      <c r="I102" s="2"/>
    </row>
    <row r="103" spans="2:9" s="3" customFormat="1" ht="19.5" customHeight="1" x14ac:dyDescent="0.25">
      <c r="B103" s="23"/>
      <c r="C103" s="23"/>
      <c r="D103" s="23"/>
      <c r="E103" s="23"/>
      <c r="F103" s="2"/>
      <c r="G103" s="23"/>
      <c r="H103" s="23"/>
      <c r="I103" s="2"/>
    </row>
    <row r="104" spans="2:9" s="3" customFormat="1" ht="19.5" customHeight="1" x14ac:dyDescent="0.25">
      <c r="B104" s="23"/>
      <c r="C104" s="23"/>
      <c r="D104" s="23"/>
      <c r="E104" s="23"/>
      <c r="F104" s="2"/>
      <c r="G104" s="23"/>
      <c r="H104" s="23"/>
      <c r="I104" s="2"/>
    </row>
    <row r="105" spans="2:9" s="3" customFormat="1" ht="19.5" customHeight="1" x14ac:dyDescent="0.25">
      <c r="B105" s="23"/>
      <c r="C105" s="23"/>
      <c r="D105" s="23"/>
      <c r="E105" s="23"/>
      <c r="F105" s="2"/>
      <c r="G105" s="23"/>
      <c r="H105" s="23"/>
      <c r="I105" s="2"/>
    </row>
    <row r="106" spans="2:9" s="3" customFormat="1" ht="19.5" customHeight="1" x14ac:dyDescent="0.25">
      <c r="B106" s="23"/>
      <c r="C106" s="23"/>
      <c r="D106" s="23"/>
      <c r="E106" s="23"/>
      <c r="F106" s="2"/>
      <c r="G106" s="23"/>
      <c r="H106" s="23"/>
      <c r="I106" s="2"/>
    </row>
    <row r="107" spans="2:9" s="3" customFormat="1" ht="19.5" customHeight="1" x14ac:dyDescent="0.25">
      <c r="B107" s="23"/>
      <c r="C107" s="23"/>
      <c r="D107" s="23"/>
      <c r="E107" s="23"/>
      <c r="F107" s="2"/>
      <c r="G107" s="23"/>
      <c r="H107" s="23"/>
      <c r="I107" s="2"/>
    </row>
    <row r="108" spans="2:9" s="3" customFormat="1" ht="19.5" customHeight="1" x14ac:dyDescent="0.25">
      <c r="B108" s="23"/>
      <c r="C108" s="23"/>
      <c r="D108" s="23"/>
      <c r="E108" s="23"/>
      <c r="F108" s="2"/>
      <c r="G108" s="23"/>
      <c r="H108" s="23"/>
      <c r="I108" s="2"/>
    </row>
    <row r="109" spans="2:9" s="3" customFormat="1" ht="19.5" customHeight="1" x14ac:dyDescent="0.25">
      <c r="B109" s="23"/>
      <c r="C109" s="23"/>
      <c r="D109" s="23"/>
      <c r="E109" s="23"/>
      <c r="F109" s="2"/>
      <c r="G109" s="23"/>
      <c r="H109" s="23"/>
      <c r="I109" s="2"/>
    </row>
    <row r="110" spans="2:9" s="3" customFormat="1" ht="19.5" customHeight="1" x14ac:dyDescent="0.25">
      <c r="B110" s="23"/>
      <c r="C110" s="23"/>
      <c r="D110" s="23"/>
      <c r="E110" s="23"/>
      <c r="F110" s="2"/>
      <c r="G110" s="23"/>
      <c r="H110" s="23"/>
      <c r="I110" s="2"/>
    </row>
    <row r="111" spans="2:9" s="3" customFormat="1" ht="19.5" customHeight="1" x14ac:dyDescent="0.25">
      <c r="B111" s="23"/>
      <c r="C111" s="23"/>
      <c r="D111" s="23"/>
      <c r="E111" s="23"/>
      <c r="F111" s="2"/>
      <c r="G111" s="23"/>
      <c r="H111" s="23"/>
      <c r="I111" s="2"/>
    </row>
    <row r="112" spans="2:9" s="3" customFormat="1" ht="19.5" customHeight="1" x14ac:dyDescent="0.25">
      <c r="B112" s="23"/>
      <c r="C112" s="23"/>
      <c r="D112" s="23"/>
      <c r="E112" s="23"/>
      <c r="F112" s="2"/>
      <c r="G112" s="23"/>
      <c r="H112" s="23"/>
      <c r="I112" s="2"/>
    </row>
    <row r="113" spans="2:9" s="3" customFormat="1" ht="19.5" customHeight="1" x14ac:dyDescent="0.25">
      <c r="B113" s="23"/>
      <c r="C113" s="23"/>
      <c r="D113" s="23"/>
      <c r="E113" s="23"/>
      <c r="F113" s="2"/>
      <c r="G113" s="23"/>
      <c r="H113" s="23"/>
      <c r="I113" s="2"/>
    </row>
    <row r="114" spans="2:9" s="3" customFormat="1" ht="19.5" customHeight="1" x14ac:dyDescent="0.25">
      <c r="B114" s="23"/>
      <c r="C114" s="23"/>
      <c r="D114" s="23"/>
      <c r="E114" s="23"/>
      <c r="F114" s="2"/>
      <c r="G114" s="23"/>
      <c r="H114" s="23"/>
      <c r="I114" s="2"/>
    </row>
    <row r="115" spans="2:9" s="3" customFormat="1" ht="19.5" customHeight="1" x14ac:dyDescent="0.25">
      <c r="B115" s="23"/>
      <c r="C115" s="23"/>
      <c r="D115" s="23"/>
      <c r="E115" s="23"/>
      <c r="F115" s="2"/>
      <c r="G115" s="23"/>
      <c r="H115" s="23"/>
      <c r="I115" s="2"/>
    </row>
    <row r="116" spans="2:9" s="3" customFormat="1" ht="19.5" customHeight="1" x14ac:dyDescent="0.25">
      <c r="B116" s="23"/>
      <c r="C116" s="23"/>
      <c r="D116" s="23"/>
      <c r="E116" s="23"/>
      <c r="F116" s="2"/>
      <c r="G116" s="23"/>
      <c r="H116" s="23"/>
      <c r="I116" s="2"/>
    </row>
    <row r="117" spans="2:9" s="3" customFormat="1" ht="19.5" customHeight="1" x14ac:dyDescent="0.25">
      <c r="B117" s="23"/>
      <c r="C117" s="23"/>
      <c r="D117" s="23"/>
      <c r="E117" s="23"/>
      <c r="F117" s="2"/>
      <c r="G117" s="23"/>
      <c r="H117" s="23"/>
      <c r="I117" s="2"/>
    </row>
    <row r="118" spans="2:9" s="3" customFormat="1" ht="19.5" customHeight="1" x14ac:dyDescent="0.25">
      <c r="B118" s="23"/>
      <c r="C118" s="23"/>
      <c r="D118" s="23"/>
      <c r="E118" s="23"/>
      <c r="F118" s="2"/>
      <c r="G118" s="23"/>
      <c r="H118" s="23"/>
      <c r="I118" s="2"/>
    </row>
    <row r="119" spans="2:9" s="3" customFormat="1" ht="19.5" customHeight="1" x14ac:dyDescent="0.25">
      <c r="B119" s="23"/>
      <c r="C119" s="23"/>
      <c r="D119" s="23"/>
      <c r="E119" s="23"/>
      <c r="F119" s="2"/>
      <c r="G119" s="23"/>
      <c r="H119" s="23"/>
      <c r="I119" s="2"/>
    </row>
    <row r="120" spans="2:9" s="3" customFormat="1" ht="19.5" customHeight="1" x14ac:dyDescent="0.25">
      <c r="B120" s="23"/>
      <c r="C120" s="23"/>
      <c r="D120" s="23"/>
      <c r="E120" s="23"/>
      <c r="F120" s="2"/>
      <c r="G120" s="23"/>
      <c r="H120" s="23"/>
      <c r="I120" s="2"/>
    </row>
    <row r="121" spans="2:9" s="3" customFormat="1" ht="19.5" customHeight="1" x14ac:dyDescent="0.25">
      <c r="B121" s="23"/>
      <c r="C121" s="23"/>
      <c r="D121" s="23"/>
      <c r="E121" s="23"/>
      <c r="F121" s="2"/>
      <c r="G121" s="23"/>
      <c r="H121" s="23"/>
      <c r="I121" s="2"/>
    </row>
    <row r="122" spans="2:9" s="3" customFormat="1" ht="19.5" customHeight="1" x14ac:dyDescent="0.25">
      <c r="B122" s="23"/>
      <c r="C122" s="23"/>
      <c r="D122" s="23"/>
      <c r="E122" s="23"/>
      <c r="F122" s="2"/>
      <c r="G122" s="23"/>
      <c r="H122" s="23"/>
      <c r="I122" s="2"/>
    </row>
    <row r="123" spans="2:9" s="3" customFormat="1" ht="19.5" customHeight="1" x14ac:dyDescent="0.25">
      <c r="B123" s="23"/>
      <c r="C123" s="23"/>
      <c r="D123" s="23"/>
      <c r="E123" s="23"/>
      <c r="F123" s="2"/>
      <c r="G123" s="23"/>
      <c r="H123" s="23"/>
      <c r="I123" s="2"/>
    </row>
    <row r="124" spans="2:9" s="3" customFormat="1" ht="19.5" customHeight="1" x14ac:dyDescent="0.25">
      <c r="B124" s="23"/>
      <c r="C124" s="23"/>
      <c r="D124" s="23"/>
      <c r="E124" s="23"/>
      <c r="F124" s="2"/>
      <c r="G124" s="23"/>
      <c r="H124" s="23"/>
      <c r="I124" s="2"/>
    </row>
    <row r="125" spans="2:9" s="3" customFormat="1" ht="19.5" customHeight="1" x14ac:dyDescent="0.25">
      <c r="B125" s="23"/>
      <c r="C125" s="23"/>
      <c r="D125" s="23"/>
      <c r="E125" s="23"/>
      <c r="F125" s="2"/>
      <c r="G125" s="23"/>
      <c r="H125" s="23"/>
      <c r="I125" s="2"/>
    </row>
    <row r="126" spans="2:9" s="3" customFormat="1" ht="19.5" customHeight="1" x14ac:dyDescent="0.25">
      <c r="B126" s="23"/>
      <c r="C126" s="23"/>
      <c r="D126" s="23"/>
      <c r="E126" s="23"/>
      <c r="F126" s="2"/>
      <c r="G126" s="23"/>
      <c r="H126" s="23"/>
      <c r="I126" s="2"/>
    </row>
    <row r="127" spans="2:9" s="3" customFormat="1" ht="19.5" customHeight="1" x14ac:dyDescent="0.25">
      <c r="B127" s="23"/>
      <c r="C127" s="23"/>
      <c r="D127" s="23"/>
      <c r="E127" s="23"/>
      <c r="F127" s="2"/>
      <c r="G127" s="23"/>
      <c r="H127" s="23"/>
      <c r="I127" s="2"/>
    </row>
    <row r="128" spans="2:9" s="3" customFormat="1" ht="19.5" customHeight="1" x14ac:dyDescent="0.25">
      <c r="B128" s="23"/>
      <c r="C128" s="23"/>
      <c r="D128" s="23"/>
      <c r="E128" s="23"/>
      <c r="F128" s="2"/>
      <c r="G128" s="23"/>
      <c r="H128" s="23"/>
      <c r="I128" s="2"/>
    </row>
    <row r="129" spans="2:9" s="3" customFormat="1" ht="19.5" customHeight="1" x14ac:dyDescent="0.25">
      <c r="B129" s="23"/>
      <c r="C129" s="23"/>
      <c r="D129" s="23"/>
      <c r="E129" s="23"/>
      <c r="F129" s="2"/>
      <c r="G129" s="23"/>
      <c r="H129" s="23"/>
      <c r="I129" s="2"/>
    </row>
    <row r="130" spans="2:9" s="3" customFormat="1" ht="19.5" customHeight="1" x14ac:dyDescent="0.25">
      <c r="B130" s="23"/>
      <c r="C130" s="23"/>
      <c r="D130" s="23"/>
      <c r="E130" s="23"/>
      <c r="F130" s="2"/>
      <c r="G130" s="23"/>
      <c r="H130" s="23"/>
      <c r="I130" s="2"/>
    </row>
    <row r="131" spans="2:9" s="3" customFormat="1" ht="19.5" customHeight="1" x14ac:dyDescent="0.25">
      <c r="B131" s="23"/>
      <c r="C131" s="23"/>
      <c r="D131" s="23"/>
      <c r="E131" s="23"/>
      <c r="F131" s="2"/>
      <c r="G131" s="23"/>
      <c r="H131" s="23"/>
      <c r="I131" s="2"/>
    </row>
    <row r="132" spans="2:9" s="3" customFormat="1" ht="19.5" customHeight="1" x14ac:dyDescent="0.25">
      <c r="B132" s="23"/>
      <c r="C132" s="23"/>
      <c r="D132" s="23"/>
      <c r="E132" s="23"/>
      <c r="F132" s="2"/>
      <c r="G132" s="23"/>
      <c r="H132" s="23"/>
      <c r="I132" s="2"/>
    </row>
    <row r="133" spans="2:9" s="3" customFormat="1" ht="19.5" customHeight="1" x14ac:dyDescent="0.25">
      <c r="B133" s="23"/>
      <c r="C133" s="23"/>
      <c r="D133" s="23"/>
      <c r="E133" s="23"/>
      <c r="F133" s="2"/>
      <c r="G133" s="23"/>
      <c r="H133" s="23"/>
      <c r="I133" s="2"/>
    </row>
    <row r="134" spans="2:9" s="3" customFormat="1" ht="19.5" customHeight="1" x14ac:dyDescent="0.25">
      <c r="B134" s="23"/>
      <c r="C134" s="23"/>
      <c r="D134" s="23"/>
      <c r="E134" s="23"/>
      <c r="F134" s="2"/>
      <c r="G134" s="23"/>
      <c r="H134" s="23"/>
      <c r="I134" s="2"/>
    </row>
    <row r="135" spans="2:9" s="3" customFormat="1" ht="19.5" customHeight="1" x14ac:dyDescent="0.25">
      <c r="B135" s="23"/>
      <c r="C135" s="23"/>
      <c r="D135" s="23"/>
      <c r="E135" s="23"/>
      <c r="F135" s="2"/>
      <c r="G135" s="23"/>
      <c r="H135" s="23"/>
      <c r="I135" s="2"/>
    </row>
    <row r="136" spans="2:9" s="3" customFormat="1" ht="19.5" customHeight="1" x14ac:dyDescent="0.25">
      <c r="B136" s="23"/>
      <c r="C136" s="23"/>
      <c r="D136" s="23"/>
      <c r="E136" s="23"/>
      <c r="F136" s="2"/>
      <c r="G136" s="23"/>
      <c r="H136" s="23"/>
      <c r="I136" s="2"/>
    </row>
    <row r="137" spans="2:9" s="3" customFormat="1" ht="19.5" customHeight="1" x14ac:dyDescent="0.25">
      <c r="B137" s="23"/>
      <c r="C137" s="23"/>
      <c r="D137" s="23"/>
      <c r="E137" s="23"/>
      <c r="F137" s="2"/>
      <c r="G137" s="23"/>
      <c r="H137" s="23"/>
      <c r="I137" s="2"/>
    </row>
    <row r="138" spans="2:9" s="3" customFormat="1" ht="19.5" customHeight="1" x14ac:dyDescent="0.25">
      <c r="B138" s="23"/>
      <c r="C138" s="23"/>
      <c r="D138" s="23"/>
      <c r="E138" s="23"/>
      <c r="F138" s="2"/>
      <c r="G138" s="23"/>
      <c r="H138" s="23"/>
      <c r="I138" s="2"/>
    </row>
    <row r="139" spans="2:9" s="3" customFormat="1" ht="19.5" customHeight="1" x14ac:dyDescent="0.25">
      <c r="B139" s="23"/>
      <c r="C139" s="23"/>
      <c r="D139" s="23"/>
      <c r="E139" s="23"/>
      <c r="F139" s="2"/>
      <c r="G139" s="23"/>
      <c r="H139" s="23"/>
      <c r="I139" s="2"/>
    </row>
    <row r="140" spans="2:9" s="3" customFormat="1" ht="19.5" customHeight="1" x14ac:dyDescent="0.25">
      <c r="B140" s="23"/>
      <c r="C140" s="23"/>
      <c r="D140" s="23"/>
      <c r="E140" s="23"/>
      <c r="F140" s="2"/>
      <c r="G140" s="23"/>
      <c r="H140" s="23"/>
      <c r="I140" s="2"/>
    </row>
    <row r="141" spans="2:9" s="3" customFormat="1" ht="19.5" customHeight="1" x14ac:dyDescent="0.25">
      <c r="B141" s="23"/>
      <c r="C141" s="23"/>
      <c r="D141" s="23"/>
      <c r="E141" s="23"/>
      <c r="F141" s="2"/>
      <c r="G141" s="23"/>
      <c r="H141" s="23"/>
      <c r="I141" s="2"/>
    </row>
    <row r="142" spans="2:9" s="3" customFormat="1" ht="19.5" customHeight="1" x14ac:dyDescent="0.25">
      <c r="B142" s="23"/>
      <c r="C142" s="23"/>
      <c r="D142" s="23"/>
      <c r="E142" s="23"/>
      <c r="F142" s="2"/>
      <c r="G142" s="23"/>
      <c r="H142" s="23"/>
      <c r="I142" s="2"/>
    </row>
    <row r="143" spans="2:9" s="3" customFormat="1" ht="19.5" customHeight="1" x14ac:dyDescent="0.25">
      <c r="B143" s="23"/>
      <c r="C143" s="23"/>
      <c r="D143" s="23"/>
      <c r="E143" s="23"/>
      <c r="F143" s="2"/>
      <c r="G143" s="23"/>
      <c r="H143" s="23"/>
      <c r="I143" s="2"/>
    </row>
    <row r="144" spans="2:9" s="3" customFormat="1" ht="19.5" customHeight="1" x14ac:dyDescent="0.25">
      <c r="B144" s="23"/>
      <c r="C144" s="23"/>
      <c r="D144" s="23"/>
      <c r="E144" s="23"/>
      <c r="F144" s="2"/>
      <c r="G144" s="23"/>
      <c r="H144" s="23"/>
      <c r="I144" s="2"/>
    </row>
    <row r="145" spans="2:9" s="3" customFormat="1" ht="19.5" customHeight="1" x14ac:dyDescent="0.25">
      <c r="B145" s="23"/>
      <c r="C145" s="23"/>
      <c r="D145" s="23"/>
      <c r="E145" s="23"/>
      <c r="F145" s="2"/>
      <c r="G145" s="23"/>
      <c r="H145" s="23"/>
      <c r="I145" s="2"/>
    </row>
    <row r="146" spans="2:9" s="3" customFormat="1" ht="19.5" customHeight="1" x14ac:dyDescent="0.25">
      <c r="B146" s="23"/>
      <c r="C146" s="23"/>
      <c r="D146" s="23"/>
      <c r="E146" s="23"/>
      <c r="F146" s="2"/>
      <c r="G146" s="23"/>
      <c r="H146" s="23"/>
      <c r="I146" s="2"/>
    </row>
    <row r="147" spans="2:9" s="3" customFormat="1" ht="19.5" customHeight="1" x14ac:dyDescent="0.25">
      <c r="B147" s="23"/>
      <c r="C147" s="23"/>
      <c r="D147" s="23"/>
      <c r="E147" s="23"/>
      <c r="F147" s="2"/>
      <c r="G147" s="23"/>
      <c r="H147" s="23"/>
      <c r="I147" s="2"/>
    </row>
    <row r="148" spans="2:9" s="3" customFormat="1" ht="19.5" customHeight="1" x14ac:dyDescent="0.25">
      <c r="B148" s="23"/>
      <c r="C148" s="23"/>
      <c r="D148" s="23"/>
      <c r="E148" s="23"/>
      <c r="F148" s="2"/>
      <c r="G148" s="23"/>
      <c r="H148" s="23"/>
      <c r="I148" s="2"/>
    </row>
    <row r="149" spans="2:9" s="3" customFormat="1" ht="19.5" customHeight="1" x14ac:dyDescent="0.25">
      <c r="B149" s="23"/>
      <c r="C149" s="23"/>
      <c r="D149" s="23"/>
      <c r="E149" s="23"/>
      <c r="F149" s="2"/>
      <c r="G149" s="23"/>
      <c r="H149" s="23"/>
      <c r="I149" s="2"/>
    </row>
    <row r="150" spans="2:9" s="3" customFormat="1" ht="19.5" customHeight="1" x14ac:dyDescent="0.25">
      <c r="B150" s="23"/>
      <c r="C150" s="23"/>
      <c r="D150" s="23"/>
      <c r="E150" s="23"/>
      <c r="F150" s="2"/>
      <c r="G150" s="23"/>
      <c r="H150" s="23"/>
      <c r="I150" s="2"/>
    </row>
    <row r="151" spans="2:9" s="3" customFormat="1" ht="19.5" customHeight="1" x14ac:dyDescent="0.25">
      <c r="B151" s="23"/>
      <c r="C151" s="23"/>
      <c r="D151" s="23"/>
      <c r="E151" s="23"/>
      <c r="F151" s="2"/>
      <c r="G151" s="23"/>
      <c r="H151" s="23"/>
      <c r="I151" s="2"/>
    </row>
    <row r="152" spans="2:9" s="3" customFormat="1" ht="19.5" customHeight="1" x14ac:dyDescent="0.25">
      <c r="B152" s="23"/>
      <c r="C152" s="23"/>
      <c r="D152" s="23"/>
      <c r="E152" s="23"/>
      <c r="F152" s="2"/>
      <c r="G152" s="23"/>
      <c r="H152" s="23"/>
      <c r="I152" s="2"/>
    </row>
    <row r="153" spans="2:9" s="3" customFormat="1" ht="19.5" customHeight="1" x14ac:dyDescent="0.25">
      <c r="B153" s="23"/>
      <c r="C153" s="23"/>
      <c r="D153" s="23"/>
      <c r="E153" s="23"/>
      <c r="F153" s="2"/>
      <c r="G153" s="23"/>
      <c r="H153" s="23"/>
      <c r="I153" s="2"/>
    </row>
    <row r="154" spans="2:9" s="3" customFormat="1" ht="19.5" customHeight="1" x14ac:dyDescent="0.25">
      <c r="B154" s="23"/>
      <c r="C154" s="23"/>
      <c r="D154" s="23"/>
      <c r="E154" s="23"/>
      <c r="F154" s="2"/>
      <c r="G154" s="23"/>
      <c r="H154" s="23"/>
      <c r="I154" s="2"/>
    </row>
    <row r="155" spans="2:9" s="3" customFormat="1" ht="19.5" customHeight="1" x14ac:dyDescent="0.25">
      <c r="B155" s="23"/>
      <c r="C155" s="23"/>
      <c r="D155" s="23"/>
      <c r="E155" s="23"/>
      <c r="F155" s="2"/>
      <c r="G155" s="23"/>
      <c r="H155" s="23"/>
      <c r="I155" s="2"/>
    </row>
    <row r="156" spans="2:9" s="3" customFormat="1" ht="19.5" customHeight="1" x14ac:dyDescent="0.25">
      <c r="B156" s="23"/>
      <c r="C156" s="23"/>
      <c r="D156" s="23"/>
      <c r="E156" s="23"/>
      <c r="F156" s="2"/>
      <c r="G156" s="23"/>
      <c r="H156" s="23"/>
      <c r="I156" s="2"/>
    </row>
    <row r="157" spans="2:9" s="3" customFormat="1" ht="19.5" customHeight="1" x14ac:dyDescent="0.25">
      <c r="B157" s="23"/>
      <c r="C157" s="23"/>
      <c r="D157" s="23"/>
      <c r="E157" s="23"/>
      <c r="F157" s="2"/>
      <c r="G157" s="23"/>
      <c r="H157" s="23"/>
      <c r="I157" s="2"/>
    </row>
    <row r="158" spans="2:9" s="3" customFormat="1" ht="19.5" customHeight="1" x14ac:dyDescent="0.25">
      <c r="B158" s="23"/>
      <c r="C158" s="23"/>
      <c r="D158" s="23"/>
      <c r="E158" s="23"/>
      <c r="F158" s="2"/>
      <c r="G158" s="23"/>
      <c r="H158" s="23"/>
      <c r="I158" s="2"/>
    </row>
    <row r="159" spans="2:9" s="3" customFormat="1" ht="19.5" customHeight="1" x14ac:dyDescent="0.25">
      <c r="B159" s="23"/>
      <c r="C159" s="23"/>
      <c r="D159" s="23"/>
      <c r="E159" s="23"/>
      <c r="F159" s="2"/>
      <c r="G159" s="23"/>
      <c r="H159" s="23"/>
      <c r="I159" s="2"/>
    </row>
    <row r="160" spans="2:9" s="3" customFormat="1" ht="19.5" customHeight="1" x14ac:dyDescent="0.25">
      <c r="B160" s="23"/>
      <c r="C160" s="23"/>
      <c r="D160" s="23"/>
      <c r="E160" s="23"/>
      <c r="F160" s="2"/>
      <c r="G160" s="23"/>
      <c r="H160" s="23"/>
      <c r="I160" s="2"/>
    </row>
    <row r="161" spans="2:9" s="3" customFormat="1" ht="19.5" customHeight="1" x14ac:dyDescent="0.25">
      <c r="B161" s="23"/>
      <c r="C161" s="23"/>
      <c r="D161" s="23"/>
      <c r="E161" s="23"/>
      <c r="F161" s="2"/>
      <c r="G161" s="23"/>
      <c r="H161" s="23"/>
      <c r="I161" s="2"/>
    </row>
    <row r="162" spans="2:9" s="3" customFormat="1" ht="19.5" customHeight="1" x14ac:dyDescent="0.25">
      <c r="B162" s="23"/>
      <c r="C162" s="23"/>
      <c r="D162" s="23"/>
      <c r="E162" s="23"/>
      <c r="F162" s="2"/>
      <c r="G162" s="23"/>
      <c r="H162" s="23"/>
      <c r="I162" s="2"/>
    </row>
    <row r="163" spans="2:9" s="3" customFormat="1" ht="19.5" customHeight="1" x14ac:dyDescent="0.25">
      <c r="B163" s="23"/>
      <c r="C163" s="23"/>
      <c r="D163" s="23"/>
      <c r="E163" s="23"/>
      <c r="F163" s="2"/>
      <c r="G163" s="23"/>
      <c r="H163" s="23"/>
      <c r="I163" s="2"/>
    </row>
    <row r="164" spans="2:9" s="3" customFormat="1" ht="19.5" customHeight="1" x14ac:dyDescent="0.25">
      <c r="B164" s="23"/>
      <c r="C164" s="23"/>
      <c r="D164" s="23"/>
      <c r="E164" s="23"/>
      <c r="F164" s="2"/>
      <c r="G164" s="23"/>
      <c r="H164" s="23"/>
      <c r="I164" s="2"/>
    </row>
    <row r="165" spans="2:9" s="3" customFormat="1" ht="19.5" customHeight="1" x14ac:dyDescent="0.25">
      <c r="B165" s="23"/>
      <c r="C165" s="23"/>
      <c r="D165" s="23"/>
      <c r="E165" s="23"/>
      <c r="F165" s="2"/>
      <c r="G165" s="23"/>
      <c r="H165" s="23"/>
      <c r="I165" s="2"/>
    </row>
    <row r="166" spans="2:9" s="3" customFormat="1" ht="19.5" customHeight="1" x14ac:dyDescent="0.25">
      <c r="B166" s="23"/>
      <c r="C166" s="23"/>
      <c r="D166" s="23"/>
      <c r="E166" s="23"/>
      <c r="F166" s="2"/>
      <c r="G166" s="23"/>
      <c r="H166" s="23"/>
      <c r="I166" s="2"/>
    </row>
    <row r="167" spans="2:9" s="3" customFormat="1" ht="19.5" customHeight="1" x14ac:dyDescent="0.25">
      <c r="B167" s="23"/>
      <c r="C167" s="23"/>
      <c r="D167" s="23"/>
      <c r="E167" s="23"/>
      <c r="F167" s="2"/>
      <c r="G167" s="23"/>
      <c r="H167" s="23"/>
      <c r="I167" s="2"/>
    </row>
    <row r="168" spans="2:9" s="3" customFormat="1" ht="19.5" customHeight="1" x14ac:dyDescent="0.25">
      <c r="B168" s="23"/>
      <c r="C168" s="23"/>
      <c r="D168" s="23"/>
      <c r="E168" s="23"/>
      <c r="F168" s="2"/>
      <c r="G168" s="23"/>
      <c r="H168" s="23"/>
      <c r="I168" s="2"/>
    </row>
    <row r="169" spans="2:9" s="3" customFormat="1" ht="19.5" customHeight="1" x14ac:dyDescent="0.25">
      <c r="B169" s="23"/>
      <c r="C169" s="23"/>
      <c r="D169" s="23"/>
      <c r="E169" s="23"/>
      <c r="F169" s="2"/>
      <c r="G169" s="23"/>
      <c r="H169" s="23"/>
      <c r="I169" s="2"/>
    </row>
    <row r="170" spans="2:9" s="3" customFormat="1" ht="19.5" customHeight="1" x14ac:dyDescent="0.25">
      <c r="B170" s="23"/>
      <c r="C170" s="23"/>
      <c r="D170" s="23"/>
      <c r="E170" s="23"/>
      <c r="F170" s="2"/>
      <c r="G170" s="23"/>
      <c r="H170" s="23"/>
      <c r="I170" s="2"/>
    </row>
    <row r="171" spans="2:9" s="3" customFormat="1" ht="19.5" customHeight="1" x14ac:dyDescent="0.25">
      <c r="B171" s="23"/>
      <c r="C171" s="23"/>
      <c r="D171" s="23"/>
      <c r="E171" s="23"/>
      <c r="F171" s="2"/>
      <c r="G171" s="23"/>
      <c r="H171" s="23"/>
      <c r="I171" s="2"/>
    </row>
    <row r="172" spans="2:9" s="3" customFormat="1" ht="19.5" customHeight="1" x14ac:dyDescent="0.25">
      <c r="B172" s="23"/>
      <c r="C172" s="23"/>
      <c r="D172" s="23"/>
      <c r="E172" s="23"/>
      <c r="F172" s="2"/>
      <c r="G172" s="23"/>
      <c r="H172" s="23"/>
      <c r="I172" s="2"/>
    </row>
    <row r="173" spans="2:9" s="3" customFormat="1" ht="19.5" customHeight="1" x14ac:dyDescent="0.25">
      <c r="B173" s="23"/>
      <c r="C173" s="23"/>
      <c r="D173" s="23"/>
      <c r="E173" s="23"/>
      <c r="F173" s="2"/>
      <c r="G173" s="23"/>
      <c r="H173" s="23"/>
      <c r="I173" s="2"/>
    </row>
    <row r="174" spans="2:9" s="3" customFormat="1" ht="19.5" customHeight="1" x14ac:dyDescent="0.25">
      <c r="B174" s="23"/>
      <c r="C174" s="23"/>
      <c r="D174" s="23"/>
      <c r="E174" s="23"/>
      <c r="F174" s="2"/>
      <c r="G174" s="23"/>
      <c r="H174" s="23"/>
      <c r="I174" s="2"/>
    </row>
    <row r="175" spans="2:9" s="3" customFormat="1" ht="19.5" customHeight="1" x14ac:dyDescent="0.25">
      <c r="B175" s="23"/>
      <c r="C175" s="23"/>
      <c r="D175" s="23"/>
      <c r="E175" s="23"/>
      <c r="F175" s="2"/>
      <c r="G175" s="23"/>
      <c r="H175" s="23"/>
      <c r="I175" s="2"/>
    </row>
    <row r="176" spans="2:9" s="3" customFormat="1" ht="19.5" customHeight="1" x14ac:dyDescent="0.25">
      <c r="B176" s="23"/>
      <c r="C176" s="23"/>
      <c r="D176" s="23"/>
      <c r="E176" s="23"/>
      <c r="F176" s="2"/>
      <c r="G176" s="23"/>
      <c r="H176" s="23"/>
      <c r="I176" s="2"/>
    </row>
    <row r="177" spans="2:9" s="3" customFormat="1" ht="19.5" customHeight="1" x14ac:dyDescent="0.25">
      <c r="B177" s="23"/>
      <c r="C177" s="23"/>
      <c r="D177" s="23"/>
      <c r="E177" s="23"/>
      <c r="F177" s="2"/>
      <c r="G177" s="23"/>
      <c r="H177" s="23"/>
      <c r="I177" s="2"/>
    </row>
    <row r="178" spans="2:9" s="3" customFormat="1" ht="19.5" customHeight="1" x14ac:dyDescent="0.25">
      <c r="B178" s="23"/>
      <c r="C178" s="23"/>
      <c r="D178" s="23"/>
      <c r="E178" s="23"/>
      <c r="F178" s="2"/>
      <c r="G178" s="23"/>
      <c r="H178" s="23"/>
      <c r="I178" s="2"/>
    </row>
    <row r="179" spans="2:9" s="3" customFormat="1" ht="19.5" customHeight="1" x14ac:dyDescent="0.25">
      <c r="B179" s="23"/>
      <c r="C179" s="23"/>
      <c r="D179" s="23"/>
      <c r="E179" s="23"/>
      <c r="F179" s="2"/>
      <c r="G179" s="23"/>
      <c r="H179" s="23"/>
      <c r="I179" s="2"/>
    </row>
    <row r="180" spans="2:9" s="3" customFormat="1" ht="19.5" customHeight="1" x14ac:dyDescent="0.25">
      <c r="B180" s="23"/>
      <c r="C180" s="23"/>
      <c r="D180" s="23"/>
      <c r="E180" s="23"/>
      <c r="F180" s="2"/>
      <c r="G180" s="23"/>
      <c r="H180" s="23"/>
      <c r="I180" s="2"/>
    </row>
    <row r="181" spans="2:9" s="3" customFormat="1" ht="19.5" customHeight="1" x14ac:dyDescent="0.25">
      <c r="B181" s="23"/>
      <c r="C181" s="23"/>
      <c r="D181" s="23"/>
      <c r="E181" s="23"/>
      <c r="F181" s="2"/>
      <c r="G181" s="23"/>
      <c r="H181" s="23"/>
      <c r="I181" s="2"/>
    </row>
    <row r="182" spans="2:9" s="3" customFormat="1" ht="19.5" customHeight="1" x14ac:dyDescent="0.25">
      <c r="B182" s="23"/>
      <c r="C182" s="23"/>
      <c r="D182" s="23"/>
      <c r="E182" s="23"/>
      <c r="F182" s="2"/>
      <c r="G182" s="23"/>
      <c r="H182" s="23"/>
      <c r="I182" s="2"/>
    </row>
    <row r="183" spans="2:9" s="3" customFormat="1" ht="19.5" customHeight="1" x14ac:dyDescent="0.25">
      <c r="B183" s="23"/>
      <c r="C183" s="23"/>
      <c r="D183" s="23"/>
      <c r="E183" s="23"/>
      <c r="F183" s="2"/>
      <c r="G183" s="23"/>
      <c r="H183" s="23"/>
      <c r="I183" s="2"/>
    </row>
    <row r="184" spans="2:9" s="3" customFormat="1" ht="19.5" customHeight="1" x14ac:dyDescent="0.25">
      <c r="B184" s="23"/>
      <c r="C184" s="23"/>
      <c r="D184" s="23"/>
      <c r="E184" s="23"/>
      <c r="F184" s="2"/>
      <c r="G184" s="23"/>
      <c r="H184" s="23"/>
      <c r="I184" s="2"/>
    </row>
    <row r="185" spans="2:9" s="3" customFormat="1" ht="19.5" customHeight="1" x14ac:dyDescent="0.25">
      <c r="B185" s="23"/>
      <c r="C185" s="23"/>
      <c r="D185" s="23"/>
      <c r="E185" s="23"/>
      <c r="F185" s="2"/>
      <c r="G185" s="23"/>
      <c r="H185" s="23"/>
      <c r="I185" s="2"/>
    </row>
    <row r="186" spans="2:9" s="3" customFormat="1" ht="19.5" customHeight="1" x14ac:dyDescent="0.25">
      <c r="B186" s="23"/>
      <c r="C186" s="23"/>
      <c r="D186" s="23"/>
      <c r="E186" s="23"/>
      <c r="F186" s="2"/>
      <c r="G186" s="23"/>
      <c r="H186" s="23"/>
      <c r="I186" s="2"/>
    </row>
    <row r="187" spans="2:9" s="3" customFormat="1" ht="19.5" customHeight="1" x14ac:dyDescent="0.25">
      <c r="B187" s="23"/>
      <c r="C187" s="23"/>
      <c r="D187" s="23"/>
      <c r="E187" s="23"/>
      <c r="F187" s="2"/>
      <c r="G187" s="23"/>
      <c r="H187" s="23"/>
      <c r="I187" s="2"/>
    </row>
    <row r="188" spans="2:9" s="3" customFormat="1" ht="19.5" customHeight="1" x14ac:dyDescent="0.25">
      <c r="B188" s="23"/>
      <c r="C188" s="23"/>
      <c r="D188" s="23"/>
      <c r="E188" s="23"/>
      <c r="F188" s="2"/>
      <c r="G188" s="23"/>
      <c r="H188" s="23"/>
      <c r="I188" s="2"/>
    </row>
    <row r="189" spans="2:9" s="3" customFormat="1" ht="19.5" customHeight="1" x14ac:dyDescent="0.25">
      <c r="B189" s="23"/>
      <c r="C189" s="23"/>
      <c r="D189" s="23"/>
      <c r="E189" s="23"/>
      <c r="F189" s="2"/>
      <c r="G189" s="23"/>
      <c r="H189" s="23"/>
      <c r="I189" s="2"/>
    </row>
    <row r="190" spans="2:9" s="3" customFormat="1" ht="19.5" customHeight="1" x14ac:dyDescent="0.25">
      <c r="B190" s="23"/>
      <c r="C190" s="23"/>
      <c r="D190" s="23"/>
      <c r="E190" s="23"/>
      <c r="F190" s="2"/>
      <c r="G190" s="23"/>
      <c r="H190" s="23"/>
      <c r="I190" s="2"/>
    </row>
    <row r="191" spans="2:9" s="3" customFormat="1" ht="19.5" customHeight="1" x14ac:dyDescent="0.25">
      <c r="B191" s="23"/>
      <c r="C191" s="23"/>
      <c r="D191" s="23"/>
      <c r="E191" s="23"/>
      <c r="F191" s="2"/>
      <c r="G191" s="23"/>
      <c r="H191" s="23"/>
      <c r="I191" s="2"/>
    </row>
    <row r="192" spans="2:9" s="3" customFormat="1" ht="19.5" customHeight="1" x14ac:dyDescent="0.25">
      <c r="B192" s="23"/>
      <c r="C192" s="23"/>
      <c r="D192" s="23"/>
      <c r="E192" s="23"/>
      <c r="F192" s="2"/>
      <c r="G192" s="23"/>
      <c r="H192" s="23"/>
      <c r="I192" s="2"/>
    </row>
    <row r="193" spans="2:9" s="3" customFormat="1" ht="19.5" customHeight="1" x14ac:dyDescent="0.25">
      <c r="B193" s="23"/>
      <c r="C193" s="23"/>
      <c r="D193" s="23"/>
      <c r="E193" s="23"/>
      <c r="F193" s="2"/>
      <c r="G193" s="23"/>
      <c r="H193" s="23"/>
      <c r="I193" s="2"/>
    </row>
    <row r="194" spans="2:9" s="3" customFormat="1" ht="19.5" customHeight="1" x14ac:dyDescent="0.25">
      <c r="B194" s="23"/>
      <c r="C194" s="23"/>
      <c r="D194" s="23"/>
      <c r="E194" s="23"/>
      <c r="F194" s="2"/>
      <c r="G194" s="23"/>
      <c r="H194" s="23"/>
      <c r="I194" s="2"/>
    </row>
    <row r="195" spans="2:9" s="3" customFormat="1" ht="19.5" customHeight="1" x14ac:dyDescent="0.25">
      <c r="B195" s="23"/>
      <c r="C195" s="23"/>
      <c r="D195" s="23"/>
      <c r="E195" s="23"/>
      <c r="F195" s="2"/>
      <c r="G195" s="23"/>
      <c r="H195" s="23"/>
      <c r="I195" s="2"/>
    </row>
    <row r="196" spans="2:9" s="3" customFormat="1" ht="19.5" customHeight="1" x14ac:dyDescent="0.25">
      <c r="B196" s="23"/>
      <c r="C196" s="23"/>
      <c r="D196" s="23"/>
      <c r="E196" s="23"/>
      <c r="F196" s="2"/>
      <c r="G196" s="23"/>
      <c r="H196" s="23"/>
      <c r="I196" s="2"/>
    </row>
    <row r="197" spans="2:9" s="3" customFormat="1" ht="19.5" customHeight="1" x14ac:dyDescent="0.25">
      <c r="B197" s="23"/>
      <c r="C197" s="23"/>
      <c r="D197" s="23"/>
      <c r="E197" s="23"/>
      <c r="F197" s="2"/>
      <c r="G197" s="23"/>
      <c r="H197" s="23"/>
      <c r="I197" s="2"/>
    </row>
    <row r="198" spans="2:9" s="3" customFormat="1" ht="19.5" customHeight="1" x14ac:dyDescent="0.25">
      <c r="B198" s="23"/>
      <c r="C198" s="23"/>
      <c r="D198" s="23"/>
      <c r="E198" s="23"/>
      <c r="F198" s="2"/>
      <c r="G198" s="23"/>
      <c r="H198" s="23"/>
      <c r="I198" s="2"/>
    </row>
    <row r="199" spans="2:9" s="3" customFormat="1" ht="19.5" customHeight="1" x14ac:dyDescent="0.25">
      <c r="B199" s="23"/>
      <c r="C199" s="23"/>
      <c r="D199" s="23"/>
      <c r="E199" s="23"/>
      <c r="F199" s="2"/>
      <c r="G199" s="23"/>
      <c r="H199" s="23"/>
      <c r="I199" s="2"/>
    </row>
    <row r="200" spans="2:9" s="3" customFormat="1" ht="19.5" customHeight="1" x14ac:dyDescent="0.25">
      <c r="B200" s="23"/>
      <c r="C200" s="23"/>
      <c r="D200" s="23"/>
      <c r="E200" s="23"/>
      <c r="F200" s="2"/>
      <c r="G200" s="23"/>
      <c r="H200" s="23"/>
      <c r="I200" s="2"/>
    </row>
    <row r="201" spans="2:9" s="3" customFormat="1" ht="19.5" customHeight="1" x14ac:dyDescent="0.25">
      <c r="B201" s="23"/>
      <c r="C201" s="23"/>
      <c r="D201" s="23"/>
      <c r="E201" s="23"/>
      <c r="F201" s="2"/>
      <c r="G201" s="23"/>
      <c r="H201" s="23"/>
      <c r="I201" s="2"/>
    </row>
    <row r="202" spans="2:9" s="3" customFormat="1" ht="19.5" customHeight="1" x14ac:dyDescent="0.25">
      <c r="B202" s="23"/>
      <c r="C202" s="23"/>
      <c r="D202" s="23"/>
      <c r="E202" s="23"/>
      <c r="F202" s="2"/>
      <c r="G202" s="23"/>
      <c r="H202" s="23"/>
      <c r="I202" s="2"/>
    </row>
    <row r="203" spans="2:9" s="3" customFormat="1" ht="19.5" customHeight="1" x14ac:dyDescent="0.25">
      <c r="B203" s="23"/>
      <c r="C203" s="23"/>
      <c r="D203" s="23"/>
      <c r="E203" s="23"/>
      <c r="F203" s="2"/>
      <c r="G203" s="23"/>
      <c r="H203" s="23"/>
      <c r="I203" s="2"/>
    </row>
    <row r="204" spans="2:9" s="3" customFormat="1" ht="19.5" customHeight="1" x14ac:dyDescent="0.25">
      <c r="B204" s="23"/>
      <c r="C204" s="23"/>
      <c r="D204" s="23"/>
      <c r="E204" s="23"/>
      <c r="F204" s="2"/>
      <c r="G204" s="23"/>
      <c r="H204" s="23"/>
      <c r="I204" s="2"/>
    </row>
    <row r="205" spans="2:9" s="3" customFormat="1" ht="19.5" customHeight="1" x14ac:dyDescent="0.25">
      <c r="B205" s="23"/>
      <c r="C205" s="23"/>
      <c r="D205" s="23"/>
      <c r="E205" s="23"/>
      <c r="F205" s="2"/>
      <c r="G205" s="23"/>
      <c r="H205" s="23"/>
      <c r="I205" s="2"/>
    </row>
    <row r="206" spans="2:9" s="3" customFormat="1" ht="19.5" customHeight="1" x14ac:dyDescent="0.25">
      <c r="B206" s="23"/>
      <c r="C206" s="23"/>
      <c r="D206" s="23"/>
      <c r="E206" s="23"/>
      <c r="F206" s="2"/>
      <c r="G206" s="23"/>
      <c r="H206" s="23"/>
      <c r="I206" s="2"/>
    </row>
    <row r="207" spans="2:9" s="3" customFormat="1" ht="19.5" customHeight="1" x14ac:dyDescent="0.25">
      <c r="B207" s="23"/>
      <c r="C207" s="23"/>
      <c r="D207" s="23"/>
      <c r="E207" s="23"/>
      <c r="F207" s="2"/>
      <c r="G207" s="23"/>
      <c r="H207" s="23"/>
      <c r="I207" s="2"/>
    </row>
    <row r="208" spans="2:9" s="3" customFormat="1" ht="19.5" customHeight="1" x14ac:dyDescent="0.25">
      <c r="B208" s="23"/>
      <c r="C208" s="23"/>
      <c r="D208" s="23"/>
      <c r="E208" s="23"/>
      <c r="F208" s="2"/>
      <c r="G208" s="23"/>
      <c r="H208" s="23"/>
      <c r="I208" s="2"/>
    </row>
    <row r="209" spans="1:9" s="3" customFormat="1" ht="19.5" customHeight="1" x14ac:dyDescent="0.25">
      <c r="B209" s="23"/>
      <c r="C209" s="23"/>
      <c r="D209" s="23"/>
      <c r="E209" s="23"/>
      <c r="F209" s="2"/>
      <c r="G209" s="23"/>
      <c r="H209" s="23"/>
      <c r="I209" s="2"/>
    </row>
    <row r="210" spans="1:9" s="3" customFormat="1" ht="19.5" customHeight="1" x14ac:dyDescent="0.25">
      <c r="B210" s="23"/>
      <c r="C210" s="23"/>
      <c r="D210" s="23"/>
      <c r="E210" s="23"/>
      <c r="F210" s="2"/>
      <c r="G210" s="23"/>
      <c r="H210" s="23"/>
      <c r="I210" s="2"/>
    </row>
    <row r="211" spans="1:9" s="3" customFormat="1" ht="19.5" customHeight="1" x14ac:dyDescent="0.25">
      <c r="B211" s="23"/>
      <c r="C211" s="23"/>
      <c r="D211" s="23"/>
      <c r="E211" s="23"/>
      <c r="F211" s="2"/>
      <c r="G211" s="23"/>
      <c r="H211" s="23"/>
      <c r="I211" s="2"/>
    </row>
    <row r="212" spans="1:9" s="3" customFormat="1" ht="19.5" customHeight="1" x14ac:dyDescent="0.25">
      <c r="B212" s="23"/>
      <c r="C212" s="23"/>
      <c r="D212" s="23"/>
      <c r="E212" s="23"/>
      <c r="F212" s="2"/>
      <c r="G212" s="23"/>
      <c r="H212" s="23"/>
      <c r="I212" s="2"/>
    </row>
    <row r="213" spans="1:9" s="3" customFormat="1" ht="19.5" customHeight="1" x14ac:dyDescent="0.25">
      <c r="B213" s="23"/>
      <c r="C213" s="23"/>
      <c r="D213" s="23"/>
      <c r="E213" s="23"/>
      <c r="F213" s="2"/>
      <c r="G213" s="23"/>
      <c r="H213" s="23"/>
      <c r="I213" s="2"/>
    </row>
    <row r="214" spans="1:9" s="3" customFormat="1" ht="19.5" customHeight="1" x14ac:dyDescent="0.25">
      <c r="B214" s="23"/>
      <c r="C214" s="23"/>
      <c r="D214" s="23"/>
      <c r="E214" s="23"/>
      <c r="F214" s="2"/>
      <c r="G214" s="23"/>
      <c r="H214" s="23"/>
      <c r="I214" s="2"/>
    </row>
    <row r="215" spans="1:9" s="3" customFormat="1" ht="19.5" customHeight="1" x14ac:dyDescent="0.25">
      <c r="B215" s="23"/>
      <c r="C215" s="23"/>
      <c r="D215" s="23"/>
      <c r="E215" s="23"/>
      <c r="F215" s="2"/>
      <c r="G215" s="23"/>
      <c r="H215" s="23"/>
      <c r="I215" s="2"/>
    </row>
    <row r="216" spans="1:9" s="3" customFormat="1" ht="19.5" customHeight="1" x14ac:dyDescent="0.25">
      <c r="B216" s="23"/>
      <c r="C216" s="23"/>
      <c r="D216" s="23"/>
      <c r="E216" s="23"/>
      <c r="F216" s="2"/>
      <c r="G216" s="23"/>
      <c r="H216" s="23"/>
      <c r="I216" s="2"/>
    </row>
    <row r="217" spans="1:9" s="3" customFormat="1" ht="19.5" customHeight="1" x14ac:dyDescent="0.25">
      <c r="B217" s="23"/>
      <c r="C217" s="23"/>
      <c r="D217" s="23"/>
      <c r="E217" s="23"/>
      <c r="F217" s="2"/>
      <c r="G217" s="23"/>
      <c r="H217" s="23"/>
      <c r="I217" s="2"/>
    </row>
    <row r="218" spans="1:9" s="3" customFormat="1" ht="19.5" customHeight="1" x14ac:dyDescent="0.25">
      <c r="B218" s="23"/>
      <c r="C218" s="23"/>
      <c r="D218" s="23"/>
      <c r="E218" s="23"/>
      <c r="F218" s="2"/>
      <c r="G218" s="23"/>
      <c r="H218" s="23"/>
      <c r="I218" s="2"/>
    </row>
    <row r="219" spans="1:9" s="3" customFormat="1" ht="19.5" customHeight="1" x14ac:dyDescent="0.25">
      <c r="B219" s="23"/>
      <c r="C219" s="23"/>
      <c r="D219" s="23"/>
      <c r="E219" s="23"/>
      <c r="F219" s="2"/>
      <c r="G219" s="23"/>
      <c r="H219" s="23"/>
      <c r="I219" s="2"/>
    </row>
    <row r="220" spans="1:9" s="3" customFormat="1" ht="19.5" customHeight="1" x14ac:dyDescent="0.25">
      <c r="B220" s="23"/>
      <c r="C220" s="23"/>
      <c r="D220" s="23"/>
      <c r="E220" s="23"/>
      <c r="F220" s="2"/>
      <c r="G220" s="23"/>
      <c r="H220" s="23"/>
      <c r="I220" s="2"/>
    </row>
    <row r="221" spans="1:9" s="3" customFormat="1" ht="19.5" customHeight="1" x14ac:dyDescent="0.25">
      <c r="B221" s="23"/>
      <c r="C221" s="23"/>
      <c r="D221" s="23"/>
      <c r="E221" s="23"/>
      <c r="F221" s="2"/>
      <c r="G221" s="23"/>
      <c r="H221" s="23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43"/>
      <c r="C1" s="5" t="str">
        <f>Inclusions!B1</f>
        <v>Mis à jour : le 03/12/2025 19:08</v>
      </c>
    </row>
    <row r="2" spans="1:3" x14ac:dyDescent="0.25">
      <c r="A2" s="43"/>
    </row>
    <row r="3" spans="1:3" x14ac:dyDescent="0.25">
      <c r="A3" s="43"/>
    </row>
    <row r="4" spans="1:3" ht="40.15" customHeight="1" x14ac:dyDescent="0.25">
      <c r="A4" s="22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1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1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2026-05-07T17:06:09Z</dcterms:modified>
</cp:coreProperties>
</file>